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<sst xmlns="http://schemas.openxmlformats.org/spreadsheetml/2006/main" count="75" uniqueCount="74">
  <si>
    <t>2022年福建省会计师事务所综合评价前50家信息</t>
  </si>
  <si>
    <t>（2022年6月公示稿）</t>
  </si>
  <si>
    <t>会计师事务所名称</t>
  </si>
  <si>
    <t>综合评价得分名次</t>
  </si>
  <si>
    <t>综合
评价
得分</t>
  </si>
  <si>
    <t>会计师事务所
业务收入指标</t>
  </si>
  <si>
    <t>注册会计师
人数指标</t>
  </si>
  <si>
    <t>综合评价
其他指标</t>
  </si>
  <si>
    <t>处罚和惩戒指标应减分值</t>
  </si>
  <si>
    <t>金额
（单位：元）</t>
  </si>
  <si>
    <t>得分</t>
  </si>
  <si>
    <t>人数
（单位：人）</t>
  </si>
  <si>
    <t>其他指标
汇总得分值</t>
  </si>
  <si>
    <t>容诚会计师事务所（特殊普通合伙）厦门分所</t>
  </si>
  <si>
    <t>华兴会计师事务所（特殊普通合伙）</t>
  </si>
  <si>
    <t>毕马威华振会计师事务所（特殊普通合伙）厦门分所</t>
  </si>
  <si>
    <t>致同会计师事务所（特殊普通合伙）福州分所</t>
  </si>
  <si>
    <t>大华会计师事务所（特殊普通合伙）福建分所</t>
  </si>
  <si>
    <t>中审众环会计师事务所（特殊普通合伙）福建分所</t>
  </si>
  <si>
    <t>安永华明会计师事务所(特殊普通合伙）厦门分所</t>
  </si>
  <si>
    <t>天健会计师事务所（特殊普通合伙）厦门分所</t>
  </si>
  <si>
    <t>立信中联会计师事务所（特殊普通合伙）福建分所</t>
  </si>
  <si>
    <t>福建普和会计师事务所有限公司</t>
  </si>
  <si>
    <t>立信会计师事务所（特殊普通合伙）厦门分所</t>
  </si>
  <si>
    <t>中审众环会计师事务所（特殊普通合伙）厦门分所</t>
  </si>
  <si>
    <t>福建德润会计师事务所有限责任公司</t>
  </si>
  <si>
    <t>天职国际会计师事务所（特殊普通合伙）福建分所</t>
  </si>
  <si>
    <t>福建中兴会计师事务所有限公司</t>
  </si>
  <si>
    <t>信永中和会计师事务所（特殊普通合伙）厦门分所</t>
  </si>
  <si>
    <t>容诚会计师事务所（特殊普通合伙）福州分所</t>
  </si>
  <si>
    <t>普华永道中天会计师事务所（特殊普通合伙）厦门分所</t>
  </si>
  <si>
    <t>立信会计师事务所（特殊普通合伙）福建分所</t>
  </si>
  <si>
    <t>德勤华永会计师事务所（特殊普通合伙）厦门分所</t>
  </si>
  <si>
    <t>福建武夷会计师事务所有限公司</t>
  </si>
  <si>
    <t>福建安信有限责任会计师事务所</t>
  </si>
  <si>
    <t>泉州市华天会计师事务所有限责任公司</t>
  </si>
  <si>
    <t>大信会计师事务所（特殊普通合伙）福建分所</t>
  </si>
  <si>
    <t>致同会计师事务所（特殊普通合伙）厦门分所</t>
  </si>
  <si>
    <t>福建广业会计师事务所有限公司</t>
  </si>
  <si>
    <t>中兴华会计师事务所（特殊普通合伙）福建分所</t>
  </si>
  <si>
    <t>利安达会计师事务所（特殊普通合伙）福建分所</t>
  </si>
  <si>
    <t>福建德健会计师事务所有限公司</t>
  </si>
  <si>
    <t>福建征安会计师事务所（普通合伙）</t>
  </si>
  <si>
    <t>3</t>
  </si>
  <si>
    <t>福建宏友会计师事务所有限公司</t>
  </si>
  <si>
    <t>福建大正会计师事务所有限公司</t>
  </si>
  <si>
    <t>厦门欣洲会计师事务所有限公司</t>
  </si>
  <si>
    <t>厦门泓正会计师事务所有限公司</t>
  </si>
  <si>
    <t>福建立信会计师事务所有限公司</t>
  </si>
  <si>
    <t>福建鑫玉融会计师事务所有限责任公司</t>
  </si>
  <si>
    <t>泉州名城有限责任会计师事务所</t>
  </si>
  <si>
    <t>福建闽才会计师事务所有限公司</t>
  </si>
  <si>
    <t>福建海峡有限责任会计师事务所</t>
  </si>
  <si>
    <t>福建弘华会计师事务所有限公司</t>
  </si>
  <si>
    <t>福建华达会计师事务所有限公司</t>
  </si>
  <si>
    <t>福建省广拓会计师事务所有限责任公司</t>
  </si>
  <si>
    <t>泉州公正会计师事务所有限公司</t>
  </si>
  <si>
    <t>福云会计师事务所</t>
  </si>
  <si>
    <t>龙岩弘业有限责任会计师事务所</t>
  </si>
  <si>
    <t>福建闽兴会计师事务所有限公司</t>
  </si>
  <si>
    <t>福建国信会计师事务所有限公司</t>
  </si>
  <si>
    <t>福建辰星有限责任会计师事务所</t>
  </si>
  <si>
    <t>福建同人大有会计师事务所有限公司</t>
  </si>
  <si>
    <t>福建中浩会计师事务所有限公司</t>
  </si>
  <si>
    <t>1.综合评价得分=业务收入指标得分 +注册会计师人数指标得分+党群统战工作指标得分+其他指标得分–事务所和注册会计师的处罚、惩戒指标应减分值-举报核实减分值。</t>
  </si>
  <si>
    <t xml:space="preserve">（1）业务收入指标得分=[上一年度前五十家事务所业务收入中位数+上一年度前五十家事务所业务收入中位数× （该事务所业务收入的自然对数-上一年度前五十家事务所业务收入中位数的自然对数）]/修正系数 </t>
  </si>
  <si>
    <t>修正系数=前五十家候选事务所中业务收入最高者的业务收入得分（修正前）/1000</t>
  </si>
  <si>
    <t>（2）注册会计师人数指标得分=（该事务所注册会计师人数/上一年度前五十家事务所注册会计师人数中位数）×4</t>
  </si>
  <si>
    <t>（3）业务收入指标得分，满分为1000分；党群统战工作指标与其他指标合计得分，满分为250分。</t>
  </si>
  <si>
    <t>（4）事务所和注册会计师的处罚、惩戒指标应减分值=Σ[刑事处罚、行政处罚和行业惩戒的次数（人数）×相关分值]</t>
  </si>
  <si>
    <t>2.业务收入指标，仅指事务所本身业务收入，即事务所每年在行业管理信息系统中上报省注协的、经过审计的上一年度事务所本身业务收入。</t>
  </si>
  <si>
    <t>3.注册会计师人数，是指截至上一年度12月31日，事务所在中国注册会计师行业管理信息系统中登记的、经省注协确认的具有注册会计师执业资格的实际人数。</t>
  </si>
  <si>
    <t>4.党群统战工作指标，是指事务所党群组织建设情况、工作开展清况以及事务所统战工作情况等。</t>
  </si>
  <si>
    <t>5.其他指标，是指除了业务收入指标、注册会计师人数指标、处罚和惩戒指标、党群统战工作指标以外的指标。涵盖事务所基本情况、内部治理、执业质量、人力资源、社会责任、受奖励情况等。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</si>
</sst>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  <numFmt numFmtId="177" formatCode="0.00_);[Red]\(0.00\)"/>
    <numFmt numFmtId="178" formatCode="0.00_ "/>
    <numFmt numFmtId="179" formatCode="#,##0.00;#,##0.00"/>
  </numFmts>
  <fonts count="35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ajor"/>
    </font>
    <font>
      <sz val="20"/>
      <name val="仿宋"/>
      <charset val="134"/>
    </font>
    <font>
      <sz val="14"/>
      <name val="仿宋"/>
      <charset val="134"/>
    </font>
    <font>
      <b/>
      <sz val="16"/>
      <name val="仿宋"/>
      <charset val="134"/>
    </font>
    <font>
      <b/>
      <sz val="14"/>
      <name val="仿宋"/>
      <charset val="134"/>
    </font>
    <font>
      <b/>
      <sz val="16"/>
      <color indexed="8"/>
      <name val="仿宋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rgb="FF000000"/>
      <name val="仿宋"/>
      <charset val="134"/>
    </font>
    <font>
      <sz val="6"/>
      <name val="仿宋"/>
      <charset val="134"/>
    </font>
    <font>
      <sz val="8"/>
      <name val="仿宋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34" fillId="30" borderId="1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176" fontId="7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left" vertical="center" wrapText="1"/>
    </xf>
    <xf numFmtId="176" fontId="12" fillId="0" borderId="3" xfId="0" applyNumberFormat="1" applyFont="1" applyFill="1" applyBorder="1" applyAlignment="1">
      <alignment horizontal="left" vertical="center"/>
    </xf>
    <xf numFmtId="178" fontId="13" fillId="0" borderId="3" xfId="0" applyNumberFormat="1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179" fontId="7" fillId="0" borderId="3" xfId="0" applyNumberFormat="1" applyFont="1" applyFill="1" applyBorder="1" applyAlignment="1">
      <alignment horizontal="left" vertical="center" wrapText="1"/>
    </xf>
    <xf numFmtId="177" fontId="7" fillId="0" borderId="3" xfId="0" applyNumberFormat="1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top"/>
    </xf>
    <xf numFmtId="178" fontId="7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abSelected="1" view="pageLayout" zoomScaleNormal="100" workbookViewId="0">
      <selection activeCell="C49" sqref="C49"/>
    </sheetView>
  </sheetViews>
  <sheetFormatPr defaultColWidth="9" defaultRowHeight="18.75"/>
  <cols>
    <col min="1" max="1" width="57.4666666666667" style="1" customWidth="1"/>
    <col min="2" max="2" width="8.55833333333333" customWidth="1"/>
    <col min="3" max="3" width="13.45" style="2" customWidth="1"/>
    <col min="4" max="4" width="23.2333333333333" style="3" customWidth="1"/>
    <col min="5" max="5" width="12.5" style="4" customWidth="1"/>
    <col min="6" max="6" width="21.325" style="5" customWidth="1"/>
    <col min="7" max="7" width="10.05" style="2" customWidth="1"/>
    <col min="8" max="8" width="17.525" style="5" customWidth="1"/>
    <col min="9" max="9" width="12.3583333333333" customWidth="1"/>
  </cols>
  <sheetData>
    <row r="1" ht="19" customHeight="1" spans="1:9">
      <c r="A1" s="6" t="s">
        <v>0</v>
      </c>
      <c r="B1" s="7"/>
      <c r="C1" s="7"/>
      <c r="D1" s="8"/>
      <c r="E1" s="9"/>
      <c r="F1" s="7"/>
      <c r="G1" s="7"/>
      <c r="H1" s="7"/>
      <c r="I1" s="7"/>
    </row>
    <row r="2" ht="39" customHeight="1" spans="1:9">
      <c r="A2" s="7"/>
      <c r="B2" s="7"/>
      <c r="C2" s="7"/>
      <c r="D2" s="8"/>
      <c r="E2" s="9"/>
      <c r="F2" s="7"/>
      <c r="G2" s="7"/>
      <c r="H2" s="7"/>
      <c r="I2" s="7"/>
    </row>
    <row r="3" ht="27" customHeight="1" spans="1:9">
      <c r="A3" s="10" t="s">
        <v>1</v>
      </c>
      <c r="B3" s="10"/>
      <c r="C3" s="10"/>
      <c r="D3" s="11"/>
      <c r="E3" s="12"/>
      <c r="F3" s="10"/>
      <c r="G3" s="10"/>
      <c r="H3" s="10"/>
      <c r="I3" s="10"/>
    </row>
    <row r="4" ht="73" customHeight="1" spans="1:9">
      <c r="A4" s="13" t="s">
        <v>2</v>
      </c>
      <c r="B4" s="14" t="s">
        <v>3</v>
      </c>
      <c r="C4" s="13" t="s">
        <v>4</v>
      </c>
      <c r="D4" s="15" t="s">
        <v>5</v>
      </c>
      <c r="E4" s="16"/>
      <c r="F4" s="17" t="s">
        <v>6</v>
      </c>
      <c r="G4" s="18"/>
      <c r="H4" s="14" t="s">
        <v>7</v>
      </c>
      <c r="I4" s="24" t="s">
        <v>8</v>
      </c>
    </row>
    <row r="5" ht="60" customHeight="1" spans="1:9">
      <c r="A5" s="19"/>
      <c r="B5" s="14"/>
      <c r="C5" s="19"/>
      <c r="D5" s="20" t="s">
        <v>9</v>
      </c>
      <c r="E5" s="21" t="s">
        <v>10</v>
      </c>
      <c r="F5" s="22" t="s">
        <v>11</v>
      </c>
      <c r="G5" s="23" t="s">
        <v>10</v>
      </c>
      <c r="H5" s="24" t="s">
        <v>12</v>
      </c>
      <c r="I5" s="24"/>
    </row>
    <row r="6" customHeight="1" spans="1:9">
      <c r="A6" s="25" t="s">
        <v>13</v>
      </c>
      <c r="B6" s="26">
        <v>1</v>
      </c>
      <c r="C6" s="27">
        <f>E6+G6+H6-I6</f>
        <v>1140.66666892827</v>
      </c>
      <c r="D6" s="28">
        <v>282591129.93</v>
      </c>
      <c r="E6" s="29">
        <f>(8096765.57+8096765.57*(LN(D6)-LN(8096765.57)))/36860.82</f>
        <v>1000.0000022616</v>
      </c>
      <c r="F6" s="30">
        <v>174</v>
      </c>
      <c r="G6" s="31">
        <f t="shared" ref="G6:G69" si="0">F6*4/18</f>
        <v>38.6666666666667</v>
      </c>
      <c r="H6" s="32">
        <v>102</v>
      </c>
      <c r="I6" s="43"/>
    </row>
    <row r="7" customHeight="1" spans="1:9">
      <c r="A7" s="33" t="s">
        <v>14</v>
      </c>
      <c r="B7" s="34">
        <v>2</v>
      </c>
      <c r="C7" s="27">
        <f>E7+G7+H7-I7</f>
        <v>980.33462078558</v>
      </c>
      <c r="D7" s="28">
        <v>156837811.75</v>
      </c>
      <c r="E7" s="27">
        <f>(8096765.57+8096765.57*(LN(D7)-LN(8096765.57)))/36860.82</f>
        <v>870.667954118913</v>
      </c>
      <c r="F7" s="30">
        <v>156</v>
      </c>
      <c r="G7" s="31">
        <f t="shared" si="0"/>
        <v>34.6666666666667</v>
      </c>
      <c r="H7" s="32">
        <v>75</v>
      </c>
      <c r="I7" s="44"/>
    </row>
    <row r="8" customHeight="1" spans="1:9">
      <c r="A8" s="33" t="s">
        <v>15</v>
      </c>
      <c r="B8" s="34">
        <v>3</v>
      </c>
      <c r="C8" s="27">
        <f>E8+G8+H8-I8</f>
        <v>794.610916199836</v>
      </c>
      <c r="D8" s="28">
        <v>97560929.17</v>
      </c>
      <c r="E8" s="35">
        <f>(8096765.57+8096765.57*(LN(D8)-LN(8096765.57)))/36860.82</f>
        <v>766.388693977614</v>
      </c>
      <c r="F8" s="30">
        <v>28</v>
      </c>
      <c r="G8" s="31">
        <f t="shared" si="0"/>
        <v>6.22222222222222</v>
      </c>
      <c r="H8" s="32">
        <v>22</v>
      </c>
      <c r="I8" s="34"/>
    </row>
    <row r="9" customHeight="1" spans="1:9">
      <c r="A9" s="36" t="s">
        <v>16</v>
      </c>
      <c r="B9" s="26">
        <v>4</v>
      </c>
      <c r="C9" s="27">
        <f t="shared" ref="C6:C69" si="1">E9+G9+H9-I9</f>
        <v>782.445092045376</v>
      </c>
      <c r="D9" s="28">
        <v>81339552.23</v>
      </c>
      <c r="E9" s="29">
        <f>(8096765.57+8096765.57*(LN(D9)-LN(8096765.57)))/36860.82</f>
        <v>726.445092045376</v>
      </c>
      <c r="F9" s="30">
        <v>54</v>
      </c>
      <c r="G9" s="31">
        <f t="shared" si="0"/>
        <v>12</v>
      </c>
      <c r="H9" s="32">
        <v>44</v>
      </c>
      <c r="I9" s="44"/>
    </row>
    <row r="10" customHeight="1" spans="1:9">
      <c r="A10" s="33" t="s">
        <v>17</v>
      </c>
      <c r="B10" s="34">
        <v>5</v>
      </c>
      <c r="C10" s="27">
        <f t="shared" si="1"/>
        <v>647.026937156709</v>
      </c>
      <c r="D10" s="28">
        <v>47155911.9</v>
      </c>
      <c r="E10" s="29">
        <f t="shared" ref="E10:E55" si="2">(8096765.57+8096765.57*(LN(D10)-LN(8096765.57)))/36860.82</f>
        <v>606.693603823375</v>
      </c>
      <c r="F10" s="30">
        <v>42</v>
      </c>
      <c r="G10" s="31">
        <f t="shared" si="0"/>
        <v>9.33333333333333</v>
      </c>
      <c r="H10" s="32">
        <v>31</v>
      </c>
      <c r="I10" s="44"/>
    </row>
    <row r="11" customHeight="1" spans="1:9">
      <c r="A11" s="33" t="s">
        <v>18</v>
      </c>
      <c r="B11" s="34">
        <v>6</v>
      </c>
      <c r="C11" s="27">
        <f t="shared" si="1"/>
        <v>646.346020107317</v>
      </c>
      <c r="D11" s="28">
        <v>46962424.9</v>
      </c>
      <c r="E11" s="35">
        <f t="shared" si="2"/>
        <v>605.790464551761</v>
      </c>
      <c r="F11" s="30">
        <v>52</v>
      </c>
      <c r="G11" s="31">
        <f t="shared" si="0"/>
        <v>11.5555555555556</v>
      </c>
      <c r="H11" s="32">
        <v>29</v>
      </c>
      <c r="I11" s="44"/>
    </row>
    <row r="12" customHeight="1" spans="1:9">
      <c r="A12" s="33" t="s">
        <v>19</v>
      </c>
      <c r="B12" s="26">
        <v>7</v>
      </c>
      <c r="C12" s="27">
        <f t="shared" si="1"/>
        <v>607.192442142873</v>
      </c>
      <c r="D12" s="28">
        <v>41638203.64</v>
      </c>
      <c r="E12" s="35">
        <f t="shared" si="2"/>
        <v>579.359108809539</v>
      </c>
      <c r="F12" s="30">
        <v>15</v>
      </c>
      <c r="G12" s="31">
        <f t="shared" si="0"/>
        <v>3.33333333333333</v>
      </c>
      <c r="H12" s="32">
        <v>24.5</v>
      </c>
      <c r="I12" s="44"/>
    </row>
    <row r="13" customHeight="1" spans="1:9">
      <c r="A13" s="33" t="s">
        <v>20</v>
      </c>
      <c r="B13" s="34">
        <v>8</v>
      </c>
      <c r="C13" s="27">
        <f t="shared" si="1"/>
        <v>556.805986057395</v>
      </c>
      <c r="D13" s="28">
        <v>30344882.83</v>
      </c>
      <c r="E13" s="29">
        <f t="shared" si="2"/>
        <v>509.861541612951</v>
      </c>
      <c r="F13" s="30">
        <v>29</v>
      </c>
      <c r="G13" s="31">
        <f t="shared" si="0"/>
        <v>6.44444444444444</v>
      </c>
      <c r="H13" s="32">
        <v>40.5</v>
      </c>
      <c r="I13" s="34"/>
    </row>
    <row r="14" customHeight="1" spans="1:9">
      <c r="A14" s="33" t="s">
        <v>21</v>
      </c>
      <c r="B14" s="34">
        <v>9</v>
      </c>
      <c r="C14" s="27">
        <f t="shared" si="1"/>
        <v>524.894479643177</v>
      </c>
      <c r="D14" s="28">
        <v>26820088.95</v>
      </c>
      <c r="E14" s="29">
        <f t="shared" si="2"/>
        <v>482.738924087621</v>
      </c>
      <c r="F14" s="30">
        <v>25</v>
      </c>
      <c r="G14" s="31">
        <f t="shared" si="0"/>
        <v>5.55555555555556</v>
      </c>
      <c r="H14" s="32">
        <v>36.6</v>
      </c>
      <c r="I14" s="34"/>
    </row>
    <row r="15" customHeight="1" spans="1:9">
      <c r="A15" s="33" t="s">
        <v>22</v>
      </c>
      <c r="B15" s="26">
        <v>10</v>
      </c>
      <c r="C15" s="27">
        <f t="shared" si="1"/>
        <v>522.374571794553</v>
      </c>
      <c r="D15" s="28">
        <v>28481513.03</v>
      </c>
      <c r="E15" s="35">
        <f t="shared" si="2"/>
        <v>495.94123846122</v>
      </c>
      <c r="F15" s="30">
        <v>51</v>
      </c>
      <c r="G15" s="31">
        <f t="shared" si="0"/>
        <v>11.3333333333333</v>
      </c>
      <c r="H15" s="32">
        <v>15.1</v>
      </c>
      <c r="I15" s="34"/>
    </row>
    <row r="16" customHeight="1" spans="1:9">
      <c r="A16" s="33" t="s">
        <v>23</v>
      </c>
      <c r="B16" s="34">
        <v>11</v>
      </c>
      <c r="C16" s="27">
        <f t="shared" si="1"/>
        <v>516.514382475812</v>
      </c>
      <c r="D16" s="28">
        <v>27154252.15</v>
      </c>
      <c r="E16" s="35">
        <f t="shared" si="2"/>
        <v>485.458826920257</v>
      </c>
      <c r="F16" s="30">
        <v>25</v>
      </c>
      <c r="G16" s="31">
        <f t="shared" si="0"/>
        <v>5.55555555555556</v>
      </c>
      <c r="H16" s="32">
        <v>25.5</v>
      </c>
      <c r="I16" s="44"/>
    </row>
    <row r="17" customHeight="1" spans="1:9">
      <c r="A17" s="33" t="s">
        <v>24</v>
      </c>
      <c r="B17" s="34">
        <v>12</v>
      </c>
      <c r="C17" s="27">
        <f t="shared" si="1"/>
        <v>443.948251384215</v>
      </c>
      <c r="D17" s="28">
        <v>20080586.64</v>
      </c>
      <c r="E17" s="29">
        <f t="shared" si="2"/>
        <v>419.170473606437</v>
      </c>
      <c r="F17" s="30">
        <v>17</v>
      </c>
      <c r="G17" s="31">
        <f t="shared" si="0"/>
        <v>3.77777777777778</v>
      </c>
      <c r="H17" s="32">
        <v>21</v>
      </c>
      <c r="I17" s="34"/>
    </row>
    <row r="18" customHeight="1" spans="1:9">
      <c r="A18" s="33" t="s">
        <v>25</v>
      </c>
      <c r="B18" s="26">
        <v>13</v>
      </c>
      <c r="C18" s="27">
        <f t="shared" si="1"/>
        <v>442.340924217297</v>
      </c>
      <c r="D18" s="28">
        <v>18262972.4</v>
      </c>
      <c r="E18" s="29">
        <f t="shared" si="2"/>
        <v>398.329813106185</v>
      </c>
      <c r="F18" s="30">
        <v>68</v>
      </c>
      <c r="G18" s="31">
        <f t="shared" si="0"/>
        <v>15.1111111111111</v>
      </c>
      <c r="H18" s="32">
        <v>28.9</v>
      </c>
      <c r="I18" s="44"/>
    </row>
    <row r="19" customHeight="1" spans="1:9">
      <c r="A19" s="33" t="s">
        <v>26</v>
      </c>
      <c r="B19" s="34">
        <v>14</v>
      </c>
      <c r="C19" s="27">
        <f t="shared" si="1"/>
        <v>436.980655415672</v>
      </c>
      <c r="D19" s="28">
        <v>20577149.74</v>
      </c>
      <c r="E19" s="35">
        <f t="shared" si="2"/>
        <v>424.536210971228</v>
      </c>
      <c r="F19" s="30">
        <v>11</v>
      </c>
      <c r="G19" s="31">
        <f t="shared" si="0"/>
        <v>2.44444444444444</v>
      </c>
      <c r="H19" s="32">
        <v>10</v>
      </c>
      <c r="I19" s="34"/>
    </row>
    <row r="20" customHeight="1" spans="1:9">
      <c r="A20" s="33" t="s">
        <v>27</v>
      </c>
      <c r="B20" s="34">
        <v>15</v>
      </c>
      <c r="C20" s="27">
        <f t="shared" si="1"/>
        <v>415.492831136879</v>
      </c>
      <c r="D20" s="28">
        <v>18225754.64</v>
      </c>
      <c r="E20" s="35">
        <f t="shared" si="2"/>
        <v>397.881720025768</v>
      </c>
      <c r="F20" s="30">
        <v>14</v>
      </c>
      <c r="G20" s="31">
        <f t="shared" si="0"/>
        <v>3.11111111111111</v>
      </c>
      <c r="H20" s="32">
        <v>14.5</v>
      </c>
      <c r="I20" s="44"/>
    </row>
    <row r="21" customHeight="1" spans="1:9">
      <c r="A21" s="33" t="s">
        <v>28</v>
      </c>
      <c r="B21" s="26">
        <v>16</v>
      </c>
      <c r="C21" s="27">
        <f t="shared" si="1"/>
        <v>409.3111619</v>
      </c>
      <c r="D21" s="28">
        <v>17572709.34</v>
      </c>
      <c r="E21" s="29">
        <f t="shared" si="2"/>
        <v>389.866717455556</v>
      </c>
      <c r="F21" s="30">
        <v>11</v>
      </c>
      <c r="G21" s="31">
        <f t="shared" si="0"/>
        <v>2.44444444444444</v>
      </c>
      <c r="H21" s="32">
        <v>17</v>
      </c>
      <c r="I21" s="44"/>
    </row>
    <row r="22" customHeight="1" spans="1:9">
      <c r="A22" s="33" t="s">
        <v>29</v>
      </c>
      <c r="B22" s="34">
        <v>17</v>
      </c>
      <c r="C22" s="27">
        <f t="shared" si="1"/>
        <v>403.795005889349</v>
      </c>
      <c r="D22" s="28">
        <v>16985880.46</v>
      </c>
      <c r="E22" s="29">
        <f t="shared" si="2"/>
        <v>382.40611700046</v>
      </c>
      <c r="F22" s="30">
        <v>13</v>
      </c>
      <c r="G22" s="31">
        <f t="shared" si="0"/>
        <v>2.88888888888889</v>
      </c>
      <c r="H22" s="32">
        <v>18.5</v>
      </c>
      <c r="I22" s="44"/>
    </row>
    <row r="23" customHeight="1" spans="1:9">
      <c r="A23" s="33" t="s">
        <v>30</v>
      </c>
      <c r="B23" s="34">
        <v>18</v>
      </c>
      <c r="C23" s="27">
        <f t="shared" si="1"/>
        <v>399.372671036471</v>
      </c>
      <c r="D23" s="28">
        <v>17123036.82</v>
      </c>
      <c r="E23" s="35">
        <f t="shared" si="2"/>
        <v>384.172671036471</v>
      </c>
      <c r="F23" s="30">
        <v>18</v>
      </c>
      <c r="G23" s="31">
        <f t="shared" si="0"/>
        <v>4</v>
      </c>
      <c r="H23" s="32">
        <v>11.2</v>
      </c>
      <c r="I23" s="44"/>
    </row>
    <row r="24" customHeight="1" spans="1:9">
      <c r="A24" s="33" t="s">
        <v>31</v>
      </c>
      <c r="B24" s="26">
        <v>19</v>
      </c>
      <c r="C24" s="27">
        <f t="shared" si="1"/>
        <v>365.551219488964</v>
      </c>
      <c r="D24" s="28">
        <v>14541290.03</v>
      </c>
      <c r="E24" s="35">
        <f t="shared" si="2"/>
        <v>348.273441711186</v>
      </c>
      <c r="F24" s="30">
        <v>8</v>
      </c>
      <c r="G24" s="31">
        <f t="shared" si="0"/>
        <v>1.77777777777778</v>
      </c>
      <c r="H24" s="32">
        <v>15.5</v>
      </c>
      <c r="I24" s="44"/>
    </row>
    <row r="25" customHeight="1" spans="1:9">
      <c r="A25" s="37" t="s">
        <v>32</v>
      </c>
      <c r="B25" s="34">
        <v>20</v>
      </c>
      <c r="C25" s="27">
        <f t="shared" si="1"/>
        <v>344.819314946541</v>
      </c>
      <c r="D25" s="28">
        <v>13478185.71</v>
      </c>
      <c r="E25" s="29">
        <f t="shared" si="2"/>
        <v>331.597092724319</v>
      </c>
      <c r="F25" s="30">
        <v>10</v>
      </c>
      <c r="G25" s="31">
        <f t="shared" si="0"/>
        <v>2.22222222222222</v>
      </c>
      <c r="H25" s="32">
        <v>11</v>
      </c>
      <c r="I25" s="44"/>
    </row>
    <row r="26" customHeight="1" spans="1:9">
      <c r="A26" s="33" t="s">
        <v>33</v>
      </c>
      <c r="B26" s="34">
        <v>21</v>
      </c>
      <c r="C26" s="27">
        <f t="shared" si="1"/>
        <v>322.229144155597</v>
      </c>
      <c r="D26" s="28">
        <v>11389865.74</v>
      </c>
      <c r="E26" s="29">
        <f t="shared" si="2"/>
        <v>294.618033044486</v>
      </c>
      <c r="F26" s="30">
        <v>50</v>
      </c>
      <c r="G26" s="31">
        <f t="shared" si="0"/>
        <v>11.1111111111111</v>
      </c>
      <c r="H26" s="32">
        <v>16.5</v>
      </c>
      <c r="I26" s="44"/>
    </row>
    <row r="27" customHeight="1" spans="1:9">
      <c r="A27" s="33" t="s">
        <v>34</v>
      </c>
      <c r="B27" s="26">
        <v>22</v>
      </c>
      <c r="C27" s="27">
        <f t="shared" si="1"/>
        <v>308.191097723284</v>
      </c>
      <c r="D27" s="28">
        <v>10914153.6</v>
      </c>
      <c r="E27" s="35">
        <f t="shared" si="2"/>
        <v>285.246653278839</v>
      </c>
      <c r="F27" s="30">
        <v>20</v>
      </c>
      <c r="G27" s="31">
        <f t="shared" si="0"/>
        <v>4.44444444444444</v>
      </c>
      <c r="H27" s="32">
        <v>18.5</v>
      </c>
      <c r="I27" s="44"/>
    </row>
    <row r="28" customHeight="1" spans="1:9">
      <c r="A28" s="33" t="s">
        <v>35</v>
      </c>
      <c r="B28" s="34">
        <v>23</v>
      </c>
      <c r="C28" s="27">
        <f t="shared" si="1"/>
        <v>308.079371177063</v>
      </c>
      <c r="D28" s="28">
        <v>10515796.9</v>
      </c>
      <c r="E28" s="35">
        <f t="shared" si="2"/>
        <v>277.079371177063</v>
      </c>
      <c r="F28" s="30">
        <v>18</v>
      </c>
      <c r="G28" s="31">
        <f t="shared" si="0"/>
        <v>4</v>
      </c>
      <c r="H28" s="32">
        <v>27</v>
      </c>
      <c r="I28" s="44"/>
    </row>
    <row r="29" customHeight="1" spans="1:9">
      <c r="A29" s="33" t="s">
        <v>36</v>
      </c>
      <c r="B29" s="34">
        <v>24</v>
      </c>
      <c r="C29" s="27">
        <f t="shared" si="1"/>
        <v>304.597408697337</v>
      </c>
      <c r="D29" s="28">
        <v>10176501.42</v>
      </c>
      <c r="E29" s="29">
        <f t="shared" si="2"/>
        <v>269.875186475115</v>
      </c>
      <c r="F29" s="30">
        <v>19</v>
      </c>
      <c r="G29" s="31">
        <f t="shared" si="0"/>
        <v>4.22222222222222</v>
      </c>
      <c r="H29" s="32">
        <v>30.5</v>
      </c>
      <c r="I29" s="44"/>
    </row>
    <row r="30" customHeight="1" spans="1:9">
      <c r="A30" s="33" t="s">
        <v>37</v>
      </c>
      <c r="B30" s="26">
        <v>25</v>
      </c>
      <c r="C30" s="27">
        <f t="shared" si="1"/>
        <v>299.115920926805</v>
      </c>
      <c r="D30" s="28">
        <v>10795135.46</v>
      </c>
      <c r="E30" s="29">
        <f t="shared" si="2"/>
        <v>282.838143149027</v>
      </c>
      <c r="F30" s="30">
        <v>8</v>
      </c>
      <c r="G30" s="31">
        <f t="shared" si="0"/>
        <v>1.77777777777778</v>
      </c>
      <c r="H30" s="32">
        <v>14.5</v>
      </c>
      <c r="I30" s="44"/>
    </row>
    <row r="31" customHeight="1" spans="1:9">
      <c r="A31" s="33" t="s">
        <v>38</v>
      </c>
      <c r="B31" s="34">
        <v>26</v>
      </c>
      <c r="C31" s="27">
        <f t="shared" si="1"/>
        <v>292.744083865657</v>
      </c>
      <c r="D31" s="28">
        <v>10266050.9</v>
      </c>
      <c r="E31" s="35">
        <f t="shared" si="2"/>
        <v>271.799639421213</v>
      </c>
      <c r="F31" s="30">
        <v>20</v>
      </c>
      <c r="G31" s="31">
        <f t="shared" si="0"/>
        <v>4.44444444444444</v>
      </c>
      <c r="H31" s="32">
        <v>16.5</v>
      </c>
      <c r="I31" s="44"/>
    </row>
    <row r="32" customHeight="1" spans="1:9">
      <c r="A32" s="33" t="s">
        <v>39</v>
      </c>
      <c r="B32" s="34">
        <v>27</v>
      </c>
      <c r="C32" s="27">
        <f t="shared" si="1"/>
        <v>281.309789193228</v>
      </c>
      <c r="D32" s="28">
        <v>10027859.72</v>
      </c>
      <c r="E32" s="35">
        <f t="shared" si="2"/>
        <v>266.643122526561</v>
      </c>
      <c r="F32" s="30">
        <v>12</v>
      </c>
      <c r="G32" s="31">
        <f t="shared" si="0"/>
        <v>2.66666666666667</v>
      </c>
      <c r="H32" s="32">
        <v>12</v>
      </c>
      <c r="I32" s="44"/>
    </row>
    <row r="33" customHeight="1" spans="1:9">
      <c r="A33" s="33" t="s">
        <v>40</v>
      </c>
      <c r="B33" s="26">
        <v>28</v>
      </c>
      <c r="C33" s="27">
        <f t="shared" si="1"/>
        <v>264.070566568363</v>
      </c>
      <c r="D33" s="28">
        <v>9149811.07</v>
      </c>
      <c r="E33" s="29">
        <f t="shared" si="2"/>
        <v>246.515011012808</v>
      </c>
      <c r="F33" s="30">
        <v>7</v>
      </c>
      <c r="G33" s="31">
        <f t="shared" si="0"/>
        <v>1.55555555555556</v>
      </c>
      <c r="H33" s="32">
        <v>16</v>
      </c>
      <c r="I33" s="44"/>
    </row>
    <row r="34" customHeight="1" spans="1:9">
      <c r="A34" s="33" t="s">
        <v>41</v>
      </c>
      <c r="B34" s="34">
        <v>29</v>
      </c>
      <c r="C34" s="27">
        <f t="shared" si="1"/>
        <v>250.565582235393</v>
      </c>
      <c r="D34" s="28">
        <v>8788960.7</v>
      </c>
      <c r="E34" s="29">
        <f t="shared" si="2"/>
        <v>237.676693346505</v>
      </c>
      <c r="F34" s="30">
        <v>13</v>
      </c>
      <c r="G34" s="31">
        <f t="shared" si="0"/>
        <v>2.88888888888889</v>
      </c>
      <c r="H34" s="32">
        <v>10</v>
      </c>
      <c r="I34" s="26"/>
    </row>
    <row r="35" customHeight="1" spans="1:9">
      <c r="A35" s="33" t="s">
        <v>42</v>
      </c>
      <c r="B35" s="34">
        <v>30</v>
      </c>
      <c r="C35" s="27">
        <f t="shared" si="1"/>
        <v>244.373483229348</v>
      </c>
      <c r="D35" s="28">
        <v>8040407.51</v>
      </c>
      <c r="E35" s="35">
        <f t="shared" si="2"/>
        <v>218.123483229348</v>
      </c>
      <c r="F35" s="30">
        <v>9</v>
      </c>
      <c r="G35" s="31">
        <f t="shared" si="0"/>
        <v>2</v>
      </c>
      <c r="H35" s="32">
        <v>27.25</v>
      </c>
      <c r="I35" s="44" t="s">
        <v>43</v>
      </c>
    </row>
    <row r="36" customHeight="1" spans="1:9">
      <c r="A36" s="33" t="s">
        <v>44</v>
      </c>
      <c r="B36" s="26">
        <v>31</v>
      </c>
      <c r="C36" s="27">
        <f t="shared" si="1"/>
        <v>240.608482452454</v>
      </c>
      <c r="D36" s="28">
        <v>8192578.03</v>
      </c>
      <c r="E36" s="35">
        <f t="shared" si="2"/>
        <v>222.241815785787</v>
      </c>
      <c r="F36" s="30">
        <v>12</v>
      </c>
      <c r="G36" s="31">
        <f t="shared" si="0"/>
        <v>2.66666666666667</v>
      </c>
      <c r="H36" s="32">
        <v>15.7</v>
      </c>
      <c r="I36" s="44"/>
    </row>
    <row r="37" customHeight="1" spans="1:9">
      <c r="A37" s="33" t="s">
        <v>45</v>
      </c>
      <c r="B37" s="34">
        <v>32</v>
      </c>
      <c r="C37" s="27">
        <f t="shared" si="1"/>
        <v>234.987973208792</v>
      </c>
      <c r="D37" s="28">
        <v>8212142.57</v>
      </c>
      <c r="E37" s="29">
        <f t="shared" si="2"/>
        <v>222.76575098657</v>
      </c>
      <c r="F37" s="30">
        <v>10</v>
      </c>
      <c r="G37" s="31">
        <f t="shared" si="0"/>
        <v>2.22222222222222</v>
      </c>
      <c r="H37" s="32">
        <v>10</v>
      </c>
      <c r="I37" s="44"/>
    </row>
    <row r="38" customHeight="1" spans="1:9">
      <c r="A38" s="33" t="s">
        <v>46</v>
      </c>
      <c r="B38" s="34">
        <v>33</v>
      </c>
      <c r="C38" s="27">
        <f t="shared" si="1"/>
        <v>234.473916397668</v>
      </c>
      <c r="D38" s="28">
        <v>7893933.48</v>
      </c>
      <c r="E38" s="29">
        <f t="shared" si="2"/>
        <v>214.085027508779</v>
      </c>
      <c r="F38" s="30">
        <v>13</v>
      </c>
      <c r="G38" s="31">
        <f t="shared" si="0"/>
        <v>2.88888888888889</v>
      </c>
      <c r="H38" s="32">
        <v>17.5</v>
      </c>
      <c r="I38" s="44"/>
    </row>
    <row r="39" customHeight="1" spans="1:9">
      <c r="A39" s="33" t="s">
        <v>47</v>
      </c>
      <c r="B39" s="26">
        <v>34</v>
      </c>
      <c r="C39" s="27">
        <f t="shared" si="1"/>
        <v>228.607556080337</v>
      </c>
      <c r="D39" s="28">
        <v>8001686.94</v>
      </c>
      <c r="E39" s="35">
        <f t="shared" si="2"/>
        <v>217.063111635893</v>
      </c>
      <c r="F39" s="30">
        <v>11</v>
      </c>
      <c r="G39" s="31">
        <f t="shared" si="0"/>
        <v>2.44444444444444</v>
      </c>
      <c r="H39" s="32">
        <v>9.1</v>
      </c>
      <c r="I39" s="44"/>
    </row>
    <row r="40" customHeight="1" spans="1:9">
      <c r="A40" s="33" t="s">
        <v>48</v>
      </c>
      <c r="B40" s="34">
        <v>35</v>
      </c>
      <c r="C40" s="27">
        <f t="shared" si="1"/>
        <v>222.197219313546</v>
      </c>
      <c r="D40" s="28">
        <v>7434696.37</v>
      </c>
      <c r="E40" s="35">
        <f t="shared" si="2"/>
        <v>200.919441535769</v>
      </c>
      <c r="F40" s="30">
        <v>17</v>
      </c>
      <c r="G40" s="31">
        <f t="shared" si="0"/>
        <v>3.77777777777778</v>
      </c>
      <c r="H40" s="32">
        <v>17.5</v>
      </c>
      <c r="I40" s="44"/>
    </row>
    <row r="41" customHeight="1" spans="1:9">
      <c r="A41" s="33" t="s">
        <v>49</v>
      </c>
      <c r="B41" s="34">
        <v>36</v>
      </c>
      <c r="C41" s="27">
        <f t="shared" si="1"/>
        <v>217.197993551173</v>
      </c>
      <c r="D41" s="28">
        <v>7278436.67</v>
      </c>
      <c r="E41" s="29">
        <f t="shared" si="2"/>
        <v>196.253549106728</v>
      </c>
      <c r="F41" s="30">
        <v>11</v>
      </c>
      <c r="G41" s="31">
        <f t="shared" si="0"/>
        <v>2.44444444444444</v>
      </c>
      <c r="H41" s="32">
        <v>18.5</v>
      </c>
      <c r="I41" s="44"/>
    </row>
    <row r="42" customHeight="1" spans="1:9">
      <c r="A42" s="33" t="s">
        <v>50</v>
      </c>
      <c r="B42" s="26">
        <v>37</v>
      </c>
      <c r="C42" s="27">
        <f t="shared" si="1"/>
        <v>216.157126823728</v>
      </c>
      <c r="D42" s="28">
        <v>6984592.4</v>
      </c>
      <c r="E42" s="29">
        <f t="shared" si="2"/>
        <v>187.201571268173</v>
      </c>
      <c r="F42" s="30">
        <v>16</v>
      </c>
      <c r="G42" s="31">
        <f t="shared" si="0"/>
        <v>3.55555555555556</v>
      </c>
      <c r="H42" s="32">
        <v>25.4</v>
      </c>
      <c r="I42" s="44"/>
    </row>
    <row r="43" customHeight="1" spans="1:9">
      <c r="A43" s="33" t="s">
        <v>51</v>
      </c>
      <c r="B43" s="34">
        <v>38</v>
      </c>
      <c r="C43" s="27">
        <f t="shared" si="1"/>
        <v>207.515251029533</v>
      </c>
      <c r="D43" s="28">
        <v>6849272.38</v>
      </c>
      <c r="E43" s="35">
        <f t="shared" si="2"/>
        <v>182.904139918422</v>
      </c>
      <c r="F43" s="30">
        <v>14</v>
      </c>
      <c r="G43" s="31">
        <f t="shared" si="0"/>
        <v>3.11111111111111</v>
      </c>
      <c r="H43" s="32">
        <v>21.5</v>
      </c>
      <c r="I43" s="44"/>
    </row>
    <row r="44" customHeight="1" spans="1:9">
      <c r="A44" s="33" t="s">
        <v>52</v>
      </c>
      <c r="B44" s="34">
        <v>39</v>
      </c>
      <c r="C44" s="27">
        <f t="shared" si="1"/>
        <v>205.936950549471</v>
      </c>
      <c r="D44" s="28">
        <v>6933965.65</v>
      </c>
      <c r="E44" s="35">
        <f t="shared" si="2"/>
        <v>185.603617216137</v>
      </c>
      <c r="F44" s="30">
        <v>15</v>
      </c>
      <c r="G44" s="31">
        <f t="shared" si="0"/>
        <v>3.33333333333333</v>
      </c>
      <c r="H44" s="32">
        <v>17</v>
      </c>
      <c r="I44" s="44"/>
    </row>
    <row r="45" customHeight="1" spans="1:9">
      <c r="A45" s="33" t="s">
        <v>53</v>
      </c>
      <c r="B45" s="26">
        <v>40</v>
      </c>
      <c r="C45" s="27">
        <f t="shared" si="1"/>
        <v>202.433337974829</v>
      </c>
      <c r="D45" s="28">
        <v>6836336.58</v>
      </c>
      <c r="E45" s="29">
        <f t="shared" si="2"/>
        <v>182.488893530384</v>
      </c>
      <c r="F45" s="30">
        <v>20</v>
      </c>
      <c r="G45" s="31">
        <f t="shared" si="0"/>
        <v>4.44444444444444</v>
      </c>
      <c r="H45" s="32">
        <v>15.5</v>
      </c>
      <c r="I45" s="44"/>
    </row>
    <row r="46" customHeight="1" spans="1:9">
      <c r="A46" s="33" t="s">
        <v>54</v>
      </c>
      <c r="B46" s="34">
        <v>41</v>
      </c>
      <c r="C46" s="27">
        <f t="shared" si="1"/>
        <v>200.436333393948</v>
      </c>
      <c r="D46" s="28">
        <v>6812265.76</v>
      </c>
      <c r="E46" s="29">
        <f t="shared" si="2"/>
        <v>181.714111171726</v>
      </c>
      <c r="F46" s="30">
        <v>10</v>
      </c>
      <c r="G46" s="31">
        <f t="shared" si="0"/>
        <v>2.22222222222222</v>
      </c>
      <c r="H46" s="32">
        <v>16.5</v>
      </c>
      <c r="I46" s="44"/>
    </row>
    <row r="47" customHeight="1" spans="1:9">
      <c r="A47" s="33" t="s">
        <v>55</v>
      </c>
      <c r="B47" s="34">
        <v>42</v>
      </c>
      <c r="C47" s="27">
        <f t="shared" si="1"/>
        <v>198.990327840887</v>
      </c>
      <c r="D47" s="28">
        <v>6679145.17</v>
      </c>
      <c r="E47" s="35">
        <f t="shared" si="2"/>
        <v>177.379216729776</v>
      </c>
      <c r="F47" s="30">
        <v>14</v>
      </c>
      <c r="G47" s="31">
        <f t="shared" si="0"/>
        <v>3.11111111111111</v>
      </c>
      <c r="H47" s="32">
        <v>18.5</v>
      </c>
      <c r="I47" s="44"/>
    </row>
    <row r="48" customHeight="1" spans="1:9">
      <c r="A48" s="33" t="s">
        <v>56</v>
      </c>
      <c r="B48" s="34">
        <v>43</v>
      </c>
      <c r="C48" s="27">
        <f>E48+G48+H48-I48</f>
        <v>196.154221582836</v>
      </c>
      <c r="D48" s="28">
        <v>6451595.9</v>
      </c>
      <c r="E48" s="29">
        <f>(8096765.57+8096765.57*(LN(D48)-LN(8096765.57)))/36860.82</f>
        <v>169.765332693947</v>
      </c>
      <c r="F48" s="30">
        <v>13</v>
      </c>
      <c r="G48" s="31">
        <f>F48*4/18</f>
        <v>2.88888888888889</v>
      </c>
      <c r="H48" s="32">
        <v>25.5</v>
      </c>
      <c r="I48" s="34">
        <v>2</v>
      </c>
    </row>
    <row r="49" customHeight="1" spans="1:9">
      <c r="A49" s="33" t="s">
        <v>57</v>
      </c>
      <c r="B49" s="26">
        <v>44</v>
      </c>
      <c r="C49" s="27">
        <f>E49+G49+H49-I49</f>
        <v>195.972108337558</v>
      </c>
      <c r="D49" s="28">
        <v>6360415.84</v>
      </c>
      <c r="E49" s="35">
        <f>(8096765.57+8096765.57*(LN(D49)-LN(8096765.57)))/36860.82</f>
        <v>166.638775004224</v>
      </c>
      <c r="F49" s="30">
        <v>15</v>
      </c>
      <c r="G49" s="31">
        <f>F49*4/18</f>
        <v>3.33333333333333</v>
      </c>
      <c r="H49" s="32">
        <v>26</v>
      </c>
      <c r="I49" s="34"/>
    </row>
    <row r="50" customHeight="1" spans="1:9">
      <c r="A50" s="33" t="s">
        <v>58</v>
      </c>
      <c r="B50" s="34">
        <v>45</v>
      </c>
      <c r="C50" s="27">
        <f t="shared" si="1"/>
        <v>189.521860184668</v>
      </c>
      <c r="D50" s="28">
        <v>6344181.86</v>
      </c>
      <c r="E50" s="29">
        <f t="shared" si="2"/>
        <v>166.077415740224</v>
      </c>
      <c r="F50" s="30">
        <v>11</v>
      </c>
      <c r="G50" s="31">
        <f t="shared" si="0"/>
        <v>2.44444444444444</v>
      </c>
      <c r="H50" s="32">
        <v>21</v>
      </c>
      <c r="I50" s="34"/>
    </row>
    <row r="51" customHeight="1" spans="1:9">
      <c r="A51" s="38" t="s">
        <v>59</v>
      </c>
      <c r="B51" s="26">
        <v>46</v>
      </c>
      <c r="C51" s="27">
        <f t="shared" si="1"/>
        <v>189.486624275822</v>
      </c>
      <c r="D51" s="28">
        <v>6668904.73</v>
      </c>
      <c r="E51" s="35">
        <f t="shared" si="2"/>
        <v>177.042179831377</v>
      </c>
      <c r="F51" s="30">
        <v>11</v>
      </c>
      <c r="G51" s="31">
        <f t="shared" si="0"/>
        <v>2.44444444444444</v>
      </c>
      <c r="H51" s="32">
        <v>10</v>
      </c>
      <c r="I51" s="44"/>
    </row>
    <row r="52" customHeight="1" spans="1:9">
      <c r="A52" s="33" t="s">
        <v>60</v>
      </c>
      <c r="B52" s="34">
        <v>47</v>
      </c>
      <c r="C52" s="27">
        <f t="shared" si="1"/>
        <v>163.822447158802</v>
      </c>
      <c r="D52" s="28">
        <v>5450121.26</v>
      </c>
      <c r="E52" s="35">
        <f t="shared" si="2"/>
        <v>132.711336047691</v>
      </c>
      <c r="F52" s="30">
        <v>14</v>
      </c>
      <c r="G52" s="31">
        <f t="shared" si="0"/>
        <v>3.11111111111111</v>
      </c>
      <c r="H52" s="32">
        <v>28</v>
      </c>
      <c r="I52" s="44"/>
    </row>
    <row r="53" customHeight="1" spans="1:9">
      <c r="A53" s="33" t="s">
        <v>61</v>
      </c>
      <c r="B53" s="34">
        <v>48</v>
      </c>
      <c r="C53" s="27">
        <f t="shared" si="1"/>
        <v>159.848268944861</v>
      </c>
      <c r="D53" s="28">
        <v>5634383.64</v>
      </c>
      <c r="E53" s="29">
        <f t="shared" si="2"/>
        <v>140.014935611527</v>
      </c>
      <c r="F53" s="30">
        <v>15</v>
      </c>
      <c r="G53" s="31">
        <f t="shared" si="0"/>
        <v>3.33333333333333</v>
      </c>
      <c r="H53" s="32">
        <v>16.5</v>
      </c>
      <c r="I53" s="34"/>
    </row>
    <row r="54" customHeight="1" spans="1:9">
      <c r="A54" s="33" t="s">
        <v>62</v>
      </c>
      <c r="B54" s="26">
        <v>49</v>
      </c>
      <c r="C54" s="27">
        <f t="shared" si="1"/>
        <v>151.895023767748</v>
      </c>
      <c r="D54" s="28">
        <v>5597229.87</v>
      </c>
      <c r="E54" s="29">
        <f t="shared" si="2"/>
        <v>138.561690434414</v>
      </c>
      <c r="F54" s="30">
        <v>15</v>
      </c>
      <c r="G54" s="31">
        <f t="shared" si="0"/>
        <v>3.33333333333333</v>
      </c>
      <c r="H54" s="32">
        <v>10</v>
      </c>
      <c r="I54" s="34"/>
    </row>
    <row r="55" customHeight="1" spans="1:9">
      <c r="A55" s="33" t="s">
        <v>63</v>
      </c>
      <c r="B55" s="34">
        <v>50</v>
      </c>
      <c r="C55" s="27">
        <f t="shared" si="1"/>
        <v>143.603212658008</v>
      </c>
      <c r="D55" s="28">
        <v>5136996.07</v>
      </c>
      <c r="E55" s="35">
        <f t="shared" si="2"/>
        <v>119.714323769119</v>
      </c>
      <c r="F55" s="30">
        <v>13</v>
      </c>
      <c r="G55" s="31">
        <f t="shared" si="0"/>
        <v>2.88888888888889</v>
      </c>
      <c r="H55" s="32">
        <v>21</v>
      </c>
      <c r="I55" s="45"/>
    </row>
    <row r="56" ht="37" customHeight="1" spans="1:9">
      <c r="A56" s="39" t="s">
        <v>64</v>
      </c>
      <c r="B56" s="39"/>
      <c r="C56" s="39"/>
      <c r="D56" s="40"/>
      <c r="E56" s="41"/>
      <c r="F56" s="42"/>
      <c r="G56" s="39"/>
      <c r="H56" s="42"/>
      <c r="I56" s="39"/>
    </row>
    <row r="57" ht="38" customHeight="1" spans="1:9">
      <c r="A57" s="39" t="s">
        <v>65</v>
      </c>
      <c r="B57" s="39"/>
      <c r="C57" s="39"/>
      <c r="D57" s="40"/>
      <c r="E57" s="41"/>
      <c r="F57" s="42"/>
      <c r="G57" s="39"/>
      <c r="H57" s="42"/>
      <c r="I57" s="39"/>
    </row>
    <row r="58" spans="1:9">
      <c r="A58" s="39" t="s">
        <v>66</v>
      </c>
      <c r="B58" s="39"/>
      <c r="C58" s="39"/>
      <c r="D58" s="40"/>
      <c r="E58" s="41"/>
      <c r="F58" s="42"/>
      <c r="G58" s="39"/>
      <c r="H58" s="42"/>
      <c r="I58" s="39"/>
    </row>
    <row r="59" spans="1:9">
      <c r="A59" s="39" t="s">
        <v>67</v>
      </c>
      <c r="B59" s="39"/>
      <c r="C59" s="39"/>
      <c r="D59" s="40"/>
      <c r="E59" s="41"/>
      <c r="F59" s="42"/>
      <c r="G59" s="39"/>
      <c r="H59" s="42"/>
      <c r="I59" s="39"/>
    </row>
    <row r="60" ht="17" customHeight="1" spans="1:9">
      <c r="A60" s="39" t="s">
        <v>68</v>
      </c>
      <c r="B60" s="39"/>
      <c r="C60" s="39"/>
      <c r="D60" s="40"/>
      <c r="E60" s="41"/>
      <c r="F60" s="42"/>
      <c r="G60" s="39"/>
      <c r="H60" s="42"/>
      <c r="I60" s="39"/>
    </row>
    <row r="61" spans="1:9">
      <c r="A61" s="39" t="s">
        <v>69</v>
      </c>
      <c r="B61" s="39"/>
      <c r="C61" s="39"/>
      <c r="D61" s="40"/>
      <c r="E61" s="41"/>
      <c r="F61" s="42"/>
      <c r="G61" s="39"/>
      <c r="H61" s="42"/>
      <c r="I61" s="39"/>
    </row>
    <row r="62" spans="1:9">
      <c r="A62" s="39" t="s">
        <v>70</v>
      </c>
      <c r="B62" s="39"/>
      <c r="C62" s="39"/>
      <c r="D62" s="40"/>
      <c r="E62" s="41"/>
      <c r="F62" s="42"/>
      <c r="G62" s="39"/>
      <c r="H62" s="42"/>
      <c r="I62" s="39"/>
    </row>
    <row r="63" ht="37" customHeight="1" spans="1:9">
      <c r="A63" s="39" t="s">
        <v>71</v>
      </c>
      <c r="B63" s="39"/>
      <c r="C63" s="39"/>
      <c r="D63" s="40"/>
      <c r="E63" s="41"/>
      <c r="F63" s="42"/>
      <c r="G63" s="39"/>
      <c r="H63" s="42"/>
      <c r="I63" s="39"/>
    </row>
    <row r="64" spans="1:9">
      <c r="A64" s="39" t="s">
        <v>72</v>
      </c>
      <c r="B64" s="39"/>
      <c r="C64" s="39"/>
      <c r="D64" s="40"/>
      <c r="E64" s="41"/>
      <c r="F64" s="42"/>
      <c r="G64" s="39"/>
      <c r="H64" s="42"/>
      <c r="I64" s="39"/>
    </row>
    <row r="65" ht="39" customHeight="1" spans="1:9">
      <c r="A65" s="39" t="s">
        <v>73</v>
      </c>
      <c r="B65" s="39"/>
      <c r="C65" s="39"/>
      <c r="D65" s="40"/>
      <c r="E65" s="41"/>
      <c r="F65" s="42"/>
      <c r="G65" s="39"/>
      <c r="H65" s="42"/>
      <c r="I65" s="39"/>
    </row>
    <row r="66" spans="1:9">
      <c r="A66" s="39"/>
      <c r="B66" s="39"/>
      <c r="C66" s="39"/>
      <c r="D66" s="40"/>
      <c r="E66" s="41"/>
      <c r="F66" s="42"/>
      <c r="G66" s="39"/>
      <c r="H66" s="42"/>
      <c r="I66" s="39"/>
    </row>
    <row r="67" spans="1:9">
      <c r="A67" s="39"/>
      <c r="B67" s="39"/>
      <c r="C67" s="39"/>
      <c r="D67" s="40"/>
      <c r="E67" s="41"/>
      <c r="F67" s="42"/>
      <c r="G67" s="39"/>
      <c r="H67" s="42"/>
      <c r="I67" s="39"/>
    </row>
    <row r="68" spans="1:9">
      <c r="A68" s="46"/>
      <c r="B68" s="47"/>
      <c r="C68" s="47"/>
      <c r="D68" s="48"/>
      <c r="E68" s="49"/>
      <c r="F68" s="50"/>
      <c r="G68" s="47"/>
      <c r="H68" s="50"/>
      <c r="I68" s="47"/>
    </row>
    <row r="69" spans="1:9">
      <c r="A69" s="51"/>
      <c r="B69" s="52"/>
      <c r="C69" s="53"/>
      <c r="D69" s="54"/>
      <c r="F69" s="55"/>
      <c r="G69" s="53"/>
      <c r="H69" s="55"/>
      <c r="I69" s="52"/>
    </row>
    <row r="70" spans="1:9">
      <c r="A70" s="51"/>
      <c r="B70" s="52"/>
      <c r="C70" s="53"/>
      <c r="D70" s="54"/>
      <c r="F70" s="55"/>
      <c r="G70" s="53"/>
      <c r="H70" s="55"/>
      <c r="I70" s="52"/>
    </row>
    <row r="71" spans="1:9">
      <c r="A71" s="51"/>
      <c r="B71" s="52"/>
      <c r="C71" s="53"/>
      <c r="D71" s="54"/>
      <c r="F71" s="55"/>
      <c r="G71" s="53"/>
      <c r="H71" s="55"/>
      <c r="I71" s="52"/>
    </row>
  </sheetData>
  <mergeCells count="20">
    <mergeCell ref="A3:I3"/>
    <mergeCell ref="D4:E4"/>
    <mergeCell ref="F4:G4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4:A5"/>
    <mergeCell ref="B4:B5"/>
    <mergeCell ref="C4:C5"/>
    <mergeCell ref="I4:I5"/>
    <mergeCell ref="A1:I2"/>
  </mergeCells>
  <pageMargins left="0.700694444444445" right="0.700694444444445" top="0.416666666666667" bottom="0.751388888888889" header="0.298611111111111" footer="0.298611111111111"/>
  <pageSetup paperSize="8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" sqref="E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" sqref="E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薛秀清</cp:lastModifiedBy>
  <dcterms:created xsi:type="dcterms:W3CDTF">2006-09-13T11:21:00Z</dcterms:created>
  <dcterms:modified xsi:type="dcterms:W3CDTF">2022-06-13T01:31:22Z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D41388D709A648C9AE479A02C48F1D31</vt:lpwstr>
  </property>
</Properties>
</file>