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firstSheet="1" activeTab="1"/>
  </bookViews>
  <sheets>
    <sheet name="附件一" sheetId="1" state="hidden" r:id="rId1"/>
    <sheet name="附件（表一）" sheetId="2" r:id="rId2"/>
    <sheet name="附件（表二）" sheetId="3" r:id="rId3"/>
    <sheet name="附件（表三）" sheetId="4" r:id="rId4"/>
  </sheets>
  <definedNames>
    <definedName name="_xlnm.Print_Area" localSheetId="1">'附件（表一）'!$A$1:$F$37</definedName>
    <definedName name="_xlnm.Print_Area" localSheetId="2">'附件（表二）'!$A$1:$H$27</definedName>
  </definedNames>
  <calcPr fullCalcOnLoad="1"/>
</workbook>
</file>

<file path=xl/sharedStrings.xml><?xml version="1.0" encoding="utf-8"?>
<sst xmlns="http://schemas.openxmlformats.org/spreadsheetml/2006/main" count="251" uniqueCount="173">
  <si>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</si>
  <si>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</si>
  <si>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</si>
  <si>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</si>
  <si>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</si>
  <si>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</si>
  <si>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</si>
  <si>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</si>
  <si>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</si>
  <si>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</si>
  <si>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</si>
  <si>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</si>
  <si>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</si>
  <si>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</si>
  <si>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</si>
  <si>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</si>
  <si>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</si>
  <si>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</si>
  <si>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</si>
  <si>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</si>
  <si>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</si>
  <si>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</si>
  <si>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</si>
  <si>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</si>
  <si>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</si>
  <si>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</si>
  <si>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</si>
  <si>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</si>
  <si>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</si>
  <si>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</si>
  <si>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</si>
  <si>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</si>
  <si>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</si>
  <si>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</si>
  <si>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</si>
  <si>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</si>
  <si>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</si>
  <si>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</si>
  <si>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</si>
  <si>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</si>
  <si>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</si>
  <si>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</si>
  <si>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</si>
  <si>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</si>
  <si>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</si>
  <si>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</si>
  <si>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</si>
  <si>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</si>
  <si>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</si>
  <si>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</si>
  <si>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</si>
  <si>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</si>
  <si>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</si>
  <si>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</si>
  <si>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</si>
  <si>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</si>
  <si>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</si>
  <si>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</si>
  <si>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</si>
  <si>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</si>
  <si>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</si>
  <si>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</si>
  <si>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</si>
  <si>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</si>
  <si>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</si>
  <si>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</si>
  <si>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附件(表一)</t>
  </si>
  <si>
    <t>湛江市2020年土地增值税扣除项目金额标准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</si>
  <si>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</si>
  <si>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</si>
  <si>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</si>
  <si>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</si>
  <si>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</si>
  <si>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</si>
  <si>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</si>
  <si>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</si>
  <si>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</si>
  <si>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</si>
  <si>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</si>
  <si>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</si>
  <si>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</si>
  <si>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</si>
  <si>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</si>
  <si>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</si>
  <si>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</si>
  <si>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附件（表二）</t>
  </si>
  <si>
    <t xml:space="preserve">                       湛江市2020年土地增值税扣除项目金额标准(户内装修综合指标细目组成)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</si>
  <si>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</si>
  <si>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</si>
  <si>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</si>
  <si>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</si>
  <si>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</si>
  <si>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</si>
  <si>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</si>
  <si>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</si>
  <si>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</si>
  <si>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</si>
  <si>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</si>
  <si>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</si>
  <si>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</si>
  <si>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</si>
  <si>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</si>
  <si>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</si>
  <si>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</si>
  <si>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</si>
  <si>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</si>
  <si>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</si>
  <si>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</si>
  <si>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</si>
  <si>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</si>
  <si>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</si>
  <si>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</si>
  <si>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</si>
  <si>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</si>
  <si>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</si>
  <si>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</si>
  <si>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</si>
  <si>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</si>
  <si>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</si>
  <si>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</si>
  <si>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</si>
  <si>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</si>
  <si>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</si>
  <si>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</si>
  <si>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</si>
  <si>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</si>
  <si>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</si>
  <si>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</si>
  <si>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</si>
  <si>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</si>
  <si>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附件（表三）</t>
  </si>
  <si>
    <t>湛江市2020年土地增值税扣除项目金额标准(园林绿化工程综合指标细目组成)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</si>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</sst>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12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0" borderId="3" applyNumberFormat="0" applyFill="0" applyAlignment="0" applyProtection="0"/>
    <xf numFmtId="0" fontId="24" fillId="7" borderId="0" applyNumberFormat="0" applyBorder="0" applyAlignment="0" applyProtection="0"/>
    <xf numFmtId="0" fontId="31" fillId="0" borderId="4" applyNumberFormat="0" applyFill="0" applyAlignment="0" applyProtection="0"/>
    <xf numFmtId="0" fontId="24" fillId="3" borderId="0" applyNumberFormat="0" applyBorder="0" applyAlignment="0" applyProtection="0"/>
    <xf numFmtId="0" fontId="37" fillId="2" borderId="5" applyNumberFormat="0" applyAlignment="0" applyProtection="0"/>
    <xf numFmtId="0" fontId="39" fillId="2" borderId="1" applyNumberFormat="0" applyAlignment="0" applyProtection="0"/>
    <xf numFmtId="0" fontId="36" fillId="8" borderId="6" applyNumberFormat="0" applyAlignment="0" applyProtection="0"/>
    <xf numFmtId="0" fontId="22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0" borderId="7" applyNumberFormat="0" applyFill="0" applyAlignment="0" applyProtection="0"/>
    <xf numFmtId="0" fontId="40" fillId="0" borderId="8" applyNumberFormat="0" applyFill="0" applyAlignment="0" applyProtection="0"/>
    <xf numFmtId="0" fontId="27" fillId="9" borderId="0" applyNumberFormat="0" applyBorder="0" applyAlignment="0" applyProtection="0"/>
    <xf numFmtId="0" fontId="38" fillId="11" borderId="0" applyNumberFormat="0" applyBorder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4" fillId="16" borderId="0" applyNumberFormat="0" applyBorder="0" applyAlignment="0" applyProtection="0"/>
    <xf numFmtId="0" fontId="22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7" fontId="2" fillId="0" borderId="3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2" fillId="0" borderId="36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textRotation="255" wrapText="1"/>
    </xf>
    <xf numFmtId="177" fontId="41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3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177" fontId="42" fillId="0" borderId="26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51" t="s">
        <v>0</v>
      </c>
      <c r="B1" s="151"/>
      <c r="C1" s="152" t="s">
        <v>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93" customFormat="1" ht="18" customHeight="1">
      <c r="A2" s="103" t="s">
        <v>2</v>
      </c>
      <c r="B2" s="104" t="s">
        <v>3</v>
      </c>
      <c r="C2" s="103"/>
      <c r="D2" s="103"/>
      <c r="E2" s="153" t="s">
        <v>4</v>
      </c>
      <c r="F2" s="108"/>
      <c r="G2" s="108"/>
      <c r="H2" s="108"/>
      <c r="I2" s="108"/>
      <c r="J2" s="108"/>
      <c r="K2" s="108"/>
      <c r="L2" s="108"/>
      <c r="M2" s="106" t="s">
        <v>5</v>
      </c>
    </row>
    <row r="3" spans="1:13" s="93" customFormat="1" ht="21" customHeight="1">
      <c r="A3" s="103"/>
      <c r="B3" s="104"/>
      <c r="C3" s="108"/>
      <c r="D3" s="108"/>
      <c r="E3" s="153">
        <v>2008</v>
      </c>
      <c r="F3" s="108">
        <v>2009</v>
      </c>
      <c r="G3" s="108">
        <v>2010</v>
      </c>
      <c r="H3" s="108">
        <v>2011</v>
      </c>
      <c r="I3" s="108">
        <v>2012</v>
      </c>
      <c r="J3" s="108">
        <v>2013</v>
      </c>
      <c r="K3" s="108">
        <v>2014</v>
      </c>
      <c r="L3" s="108">
        <v>2015</v>
      </c>
      <c r="M3" s="110"/>
    </row>
    <row r="4" spans="1:13" s="94" customFormat="1" ht="18" customHeight="1">
      <c r="A4" s="111" t="s">
        <v>6</v>
      </c>
      <c r="B4" s="112" t="s">
        <v>7</v>
      </c>
      <c r="C4" s="154" t="s">
        <v>8</v>
      </c>
      <c r="D4" s="154"/>
      <c r="E4" s="155" t="e">
        <f aca="true" t="shared" si="0" ref="E4:E19">K4*0.888</f>
        <v>#REF!</v>
      </c>
      <c r="F4" s="155" t="e">
        <f aca="true" t="shared" si="1" ref="F4:F19">K4*0.895</f>
        <v>#REF!</v>
      </c>
      <c r="G4" s="155" t="e">
        <f aca="true" t="shared" si="2" ref="G4:G19">K4*0.942</f>
        <v>#REF!</v>
      </c>
      <c r="H4" s="155" t="e">
        <f aca="true" t="shared" si="3" ref="H4:H19">K4*0.977</f>
        <v>#REF!</v>
      </c>
      <c r="I4" s="155" t="e">
        <f aca="true" t="shared" si="4" ref="I4:I19">K4*0.96</f>
        <v>#REF!</v>
      </c>
      <c r="J4" s="155" t="e">
        <f>K4*0.993</f>
        <v>#REF!</v>
      </c>
      <c r="K4" s="155" t="e">
        <f>附件（表一）!#REF!*0.95</f>
        <v>#REF!</v>
      </c>
      <c r="L4" s="155" t="e">
        <f aca="true" t="shared" si="5" ref="L4:L19">K4*0.981</f>
        <v>#REF!</v>
      </c>
      <c r="M4" s="177" t="s">
        <v>9</v>
      </c>
    </row>
    <row r="5" spans="1:13" s="94" customFormat="1" ht="18" customHeight="1">
      <c r="A5" s="111"/>
      <c r="B5" s="112"/>
      <c r="C5" s="154" t="s">
        <v>10</v>
      </c>
      <c r="D5" s="154" t="s">
        <v>11</v>
      </c>
      <c r="E5" s="155" t="e">
        <f t="shared" si="0"/>
        <v>#REF!</v>
      </c>
      <c r="F5" s="155" t="e">
        <f t="shared" si="1"/>
        <v>#REF!</v>
      </c>
      <c r="G5" s="155" t="e">
        <f t="shared" si="2"/>
        <v>#REF!</v>
      </c>
      <c r="H5" s="155" t="e">
        <f t="shared" si="3"/>
        <v>#REF!</v>
      </c>
      <c r="I5" s="155" t="e">
        <f t="shared" si="4"/>
        <v>#REF!</v>
      </c>
      <c r="J5" s="155" t="e">
        <f aca="true" t="shared" si="6" ref="J5:J21">K5*0.993</f>
        <v>#REF!</v>
      </c>
      <c r="K5" s="155" t="e">
        <f>附件（表一）!#REF!*0.95</f>
        <v>#REF!</v>
      </c>
      <c r="L5" s="155" t="e">
        <f t="shared" si="5"/>
        <v>#REF!</v>
      </c>
      <c r="M5" s="178"/>
    </row>
    <row r="6" spans="1:13" s="94" customFormat="1" ht="18" customHeight="1">
      <c r="A6" s="111"/>
      <c r="B6" s="112"/>
      <c r="C6" s="154"/>
      <c r="D6" s="154" t="s">
        <v>12</v>
      </c>
      <c r="E6" s="155" t="e">
        <f t="shared" si="0"/>
        <v>#REF!</v>
      </c>
      <c r="F6" s="155" t="e">
        <f t="shared" si="1"/>
        <v>#REF!</v>
      </c>
      <c r="G6" s="155" t="e">
        <f t="shared" si="2"/>
        <v>#REF!</v>
      </c>
      <c r="H6" s="155" t="e">
        <f t="shared" si="3"/>
        <v>#REF!</v>
      </c>
      <c r="I6" s="155" t="e">
        <f t="shared" si="4"/>
        <v>#REF!</v>
      </c>
      <c r="J6" s="155" t="e">
        <f t="shared" si="6"/>
        <v>#REF!</v>
      </c>
      <c r="K6" s="155" t="e">
        <f>附件（表一）!#REF!*0.95</f>
        <v>#REF!</v>
      </c>
      <c r="L6" s="155" t="e">
        <f t="shared" si="5"/>
        <v>#REF!</v>
      </c>
      <c r="M6" s="178"/>
    </row>
    <row r="7" spans="1:13" s="94" customFormat="1" ht="18" customHeight="1">
      <c r="A7" s="111"/>
      <c r="B7" s="112"/>
      <c r="C7" s="154"/>
      <c r="D7" s="154" t="s">
        <v>13</v>
      </c>
      <c r="E7" s="155" t="e">
        <f t="shared" si="0"/>
        <v>#REF!</v>
      </c>
      <c r="F7" s="155" t="e">
        <f t="shared" si="1"/>
        <v>#REF!</v>
      </c>
      <c r="G7" s="155" t="e">
        <f t="shared" si="2"/>
        <v>#REF!</v>
      </c>
      <c r="H7" s="155" t="e">
        <f t="shared" si="3"/>
        <v>#REF!</v>
      </c>
      <c r="I7" s="155" t="e">
        <f t="shared" si="4"/>
        <v>#REF!</v>
      </c>
      <c r="J7" s="155" t="e">
        <f t="shared" si="6"/>
        <v>#REF!</v>
      </c>
      <c r="K7" s="155" t="e">
        <f>附件（表一）!#REF!*0.95</f>
        <v>#REF!</v>
      </c>
      <c r="L7" s="155" t="e">
        <f t="shared" si="5"/>
        <v>#REF!</v>
      </c>
      <c r="M7" s="178"/>
    </row>
    <row r="8" spans="1:13" s="94" customFormat="1" ht="18" customHeight="1">
      <c r="A8" s="111"/>
      <c r="B8" s="119" t="s">
        <v>14</v>
      </c>
      <c r="C8" s="156" t="s">
        <v>15</v>
      </c>
      <c r="D8" s="156"/>
      <c r="E8" s="155" t="e">
        <f t="shared" si="0"/>
        <v>#REF!</v>
      </c>
      <c r="F8" s="155" t="e">
        <f t="shared" si="1"/>
        <v>#REF!</v>
      </c>
      <c r="G8" s="155" t="e">
        <f t="shared" si="2"/>
        <v>#REF!</v>
      </c>
      <c r="H8" s="155" t="e">
        <f t="shared" si="3"/>
        <v>#REF!</v>
      </c>
      <c r="I8" s="155" t="e">
        <f t="shared" si="4"/>
        <v>#REF!</v>
      </c>
      <c r="J8" s="155" t="e">
        <f t="shared" si="6"/>
        <v>#REF!</v>
      </c>
      <c r="K8" s="155" t="e">
        <f>附件（表一）!#REF!*0.95</f>
        <v>#REF!</v>
      </c>
      <c r="L8" s="155" t="e">
        <f t="shared" si="5"/>
        <v>#REF!</v>
      </c>
      <c r="M8" s="179" t="s">
        <v>16</v>
      </c>
    </row>
    <row r="9" spans="1:13" s="94" customFormat="1" ht="18" customHeight="1">
      <c r="A9" s="111"/>
      <c r="B9" s="119"/>
      <c r="C9" s="154" t="s">
        <v>17</v>
      </c>
      <c r="D9" s="154"/>
      <c r="E9" s="155" t="e">
        <f t="shared" si="0"/>
        <v>#REF!</v>
      </c>
      <c r="F9" s="155" t="e">
        <f t="shared" si="1"/>
        <v>#REF!</v>
      </c>
      <c r="G9" s="155" t="e">
        <f t="shared" si="2"/>
        <v>#REF!</v>
      </c>
      <c r="H9" s="155" t="e">
        <f t="shared" si="3"/>
        <v>#REF!</v>
      </c>
      <c r="I9" s="155" t="e">
        <f t="shared" si="4"/>
        <v>#REF!</v>
      </c>
      <c r="J9" s="155" t="e">
        <f t="shared" si="6"/>
        <v>#REF!</v>
      </c>
      <c r="K9" s="155" t="e">
        <f>附件（表一）!#REF!*0.95</f>
        <v>#REF!</v>
      </c>
      <c r="L9" s="155" t="e">
        <f t="shared" si="5"/>
        <v>#REF!</v>
      </c>
      <c r="M9" s="180"/>
    </row>
    <row r="10" spans="1:13" s="94" customFormat="1" ht="18" customHeight="1">
      <c r="A10" s="111"/>
      <c r="B10" s="119"/>
      <c r="C10" s="157" t="s">
        <v>18</v>
      </c>
      <c r="D10" s="157"/>
      <c r="E10" s="155" t="e">
        <f t="shared" si="0"/>
        <v>#REF!</v>
      </c>
      <c r="F10" s="155" t="e">
        <f t="shared" si="1"/>
        <v>#REF!</v>
      </c>
      <c r="G10" s="155" t="e">
        <f t="shared" si="2"/>
        <v>#REF!</v>
      </c>
      <c r="H10" s="155" t="e">
        <f t="shared" si="3"/>
        <v>#REF!</v>
      </c>
      <c r="I10" s="155" t="e">
        <f t="shared" si="4"/>
        <v>#REF!</v>
      </c>
      <c r="J10" s="155" t="e">
        <f t="shared" si="6"/>
        <v>#REF!</v>
      </c>
      <c r="K10" s="155" t="e">
        <f>附件（表一）!#REF!*0.95</f>
        <v>#REF!</v>
      </c>
      <c r="L10" s="155" t="e">
        <f t="shared" si="5"/>
        <v>#REF!</v>
      </c>
      <c r="M10" s="180"/>
    </row>
    <row r="11" spans="1:13" s="94" customFormat="1" ht="18" customHeight="1">
      <c r="A11" s="111"/>
      <c r="B11" s="112"/>
      <c r="C11" s="154" t="s">
        <v>19</v>
      </c>
      <c r="D11" s="154"/>
      <c r="E11" s="155" t="e">
        <f t="shared" si="0"/>
        <v>#REF!</v>
      </c>
      <c r="F11" s="155" t="e">
        <f t="shared" si="1"/>
        <v>#REF!</v>
      </c>
      <c r="G11" s="155" t="e">
        <f t="shared" si="2"/>
        <v>#REF!</v>
      </c>
      <c r="H11" s="155" t="e">
        <f t="shared" si="3"/>
        <v>#REF!</v>
      </c>
      <c r="I11" s="155" t="e">
        <f t="shared" si="4"/>
        <v>#REF!</v>
      </c>
      <c r="J11" s="155" t="e">
        <f t="shared" si="6"/>
        <v>#REF!</v>
      </c>
      <c r="K11" s="155" t="e">
        <f>附件（表一）!#REF!*0.95</f>
        <v>#REF!</v>
      </c>
      <c r="L11" s="155" t="e">
        <f t="shared" si="5"/>
        <v>#REF!</v>
      </c>
      <c r="M11" s="181" t="s">
        <v>20</v>
      </c>
    </row>
    <row r="12" spans="1:13" s="94" customFormat="1" ht="18" customHeight="1">
      <c r="A12" s="111"/>
      <c r="B12" s="158" t="s">
        <v>21</v>
      </c>
      <c r="C12" s="156" t="s">
        <v>22</v>
      </c>
      <c r="D12" s="156" t="s">
        <v>23</v>
      </c>
      <c r="E12" s="155" t="e">
        <f t="shared" si="0"/>
        <v>#REF!</v>
      </c>
      <c r="F12" s="155" t="e">
        <f t="shared" si="1"/>
        <v>#REF!</v>
      </c>
      <c r="G12" s="155" t="e">
        <f t="shared" si="2"/>
        <v>#REF!</v>
      </c>
      <c r="H12" s="155" t="e">
        <f t="shared" si="3"/>
        <v>#REF!</v>
      </c>
      <c r="I12" s="155" t="e">
        <f t="shared" si="4"/>
        <v>#REF!</v>
      </c>
      <c r="J12" s="155" t="e">
        <f t="shared" si="6"/>
        <v>#REF!</v>
      </c>
      <c r="K12" s="155" t="e">
        <f>附件（表一）!#REF!*0.95</f>
        <v>#REF!</v>
      </c>
      <c r="L12" s="155" t="e">
        <f t="shared" si="5"/>
        <v>#REF!</v>
      </c>
      <c r="M12" s="182" t="s">
        <v>24</v>
      </c>
    </row>
    <row r="13" spans="1:13" s="94" customFormat="1" ht="18" customHeight="1">
      <c r="A13" s="111"/>
      <c r="B13" s="158"/>
      <c r="C13" s="154"/>
      <c r="D13" s="154" t="s">
        <v>25</v>
      </c>
      <c r="E13" s="155" t="e">
        <f t="shared" si="0"/>
        <v>#REF!</v>
      </c>
      <c r="F13" s="155" t="e">
        <f t="shared" si="1"/>
        <v>#REF!</v>
      </c>
      <c r="G13" s="155" t="e">
        <f t="shared" si="2"/>
        <v>#REF!</v>
      </c>
      <c r="H13" s="155" t="e">
        <f t="shared" si="3"/>
        <v>#REF!</v>
      </c>
      <c r="I13" s="155" t="e">
        <f t="shared" si="4"/>
        <v>#REF!</v>
      </c>
      <c r="J13" s="155" t="e">
        <f t="shared" si="6"/>
        <v>#REF!</v>
      </c>
      <c r="K13" s="155" t="e">
        <f>附件（表一）!#REF!*0.95</f>
        <v>#REF!</v>
      </c>
      <c r="L13" s="155" t="e">
        <f t="shared" si="5"/>
        <v>#REF!</v>
      </c>
      <c r="M13" s="135"/>
    </row>
    <row r="14" spans="1:13" s="94" customFormat="1" ht="18" customHeight="1">
      <c r="A14" s="111"/>
      <c r="B14" s="158"/>
      <c r="C14" s="154" t="s">
        <v>26</v>
      </c>
      <c r="D14" s="154"/>
      <c r="E14" s="155" t="e">
        <f t="shared" si="0"/>
        <v>#REF!</v>
      </c>
      <c r="F14" s="155" t="e">
        <f t="shared" si="1"/>
        <v>#REF!</v>
      </c>
      <c r="G14" s="155" t="e">
        <f t="shared" si="2"/>
        <v>#REF!</v>
      </c>
      <c r="H14" s="155" t="e">
        <f t="shared" si="3"/>
        <v>#REF!</v>
      </c>
      <c r="I14" s="155" t="e">
        <f t="shared" si="4"/>
        <v>#REF!</v>
      </c>
      <c r="J14" s="155" t="e">
        <f t="shared" si="6"/>
        <v>#REF!</v>
      </c>
      <c r="K14" s="155" t="e">
        <f>附件（表一）!#REF!*0.95</f>
        <v>#REF!</v>
      </c>
      <c r="L14" s="155" t="e">
        <f t="shared" si="5"/>
        <v>#REF!</v>
      </c>
      <c r="M14" s="135"/>
    </row>
    <row r="15" spans="1:13" s="94" customFormat="1" ht="18" customHeight="1">
      <c r="A15" s="111"/>
      <c r="B15" s="158"/>
      <c r="C15" s="154" t="s">
        <v>27</v>
      </c>
      <c r="D15" s="154"/>
      <c r="E15" s="155" t="e">
        <f t="shared" si="0"/>
        <v>#REF!</v>
      </c>
      <c r="F15" s="155" t="e">
        <f t="shared" si="1"/>
        <v>#REF!</v>
      </c>
      <c r="G15" s="155" t="e">
        <f t="shared" si="2"/>
        <v>#REF!</v>
      </c>
      <c r="H15" s="155" t="e">
        <f t="shared" si="3"/>
        <v>#REF!</v>
      </c>
      <c r="I15" s="155" t="e">
        <f t="shared" si="4"/>
        <v>#REF!</v>
      </c>
      <c r="J15" s="155" t="e">
        <f t="shared" si="6"/>
        <v>#REF!</v>
      </c>
      <c r="K15" s="155" t="e">
        <f>附件（表一）!#REF!*0.95</f>
        <v>#REF!</v>
      </c>
      <c r="L15" s="155" t="e">
        <f t="shared" si="5"/>
        <v>#REF!</v>
      </c>
      <c r="M15" s="135"/>
    </row>
    <row r="16" spans="1:13" s="94" customFormat="1" ht="18" customHeight="1">
      <c r="A16" s="111"/>
      <c r="B16" s="158"/>
      <c r="C16" s="154" t="s">
        <v>28</v>
      </c>
      <c r="D16" s="154" t="s">
        <v>29</v>
      </c>
      <c r="E16" s="155" t="e">
        <f t="shared" si="0"/>
        <v>#REF!</v>
      </c>
      <c r="F16" s="155" t="e">
        <f t="shared" si="1"/>
        <v>#REF!</v>
      </c>
      <c r="G16" s="155" t="e">
        <f t="shared" si="2"/>
        <v>#REF!</v>
      </c>
      <c r="H16" s="155" t="e">
        <f t="shared" si="3"/>
        <v>#REF!</v>
      </c>
      <c r="I16" s="155" t="e">
        <f t="shared" si="4"/>
        <v>#REF!</v>
      </c>
      <c r="J16" s="155" t="e">
        <f t="shared" si="6"/>
        <v>#REF!</v>
      </c>
      <c r="K16" s="155" t="e">
        <f>附件（表一）!#REF!*0.95</f>
        <v>#REF!</v>
      </c>
      <c r="L16" s="155" t="e">
        <f t="shared" si="5"/>
        <v>#REF!</v>
      </c>
      <c r="M16" s="135"/>
    </row>
    <row r="17" spans="1:13" s="94" customFormat="1" ht="18" customHeight="1">
      <c r="A17" s="111"/>
      <c r="B17" s="158"/>
      <c r="C17" s="154"/>
      <c r="D17" s="154" t="s">
        <v>30</v>
      </c>
      <c r="E17" s="159" t="e">
        <f t="shared" si="0"/>
        <v>#REF!</v>
      </c>
      <c r="F17" s="159" t="e">
        <f t="shared" si="1"/>
        <v>#REF!</v>
      </c>
      <c r="G17" s="159" t="e">
        <f t="shared" si="2"/>
        <v>#REF!</v>
      </c>
      <c r="H17" s="159" t="e">
        <f t="shared" si="3"/>
        <v>#REF!</v>
      </c>
      <c r="I17" s="159" t="e">
        <f t="shared" si="4"/>
        <v>#REF!</v>
      </c>
      <c r="J17" s="159" t="e">
        <f t="shared" si="6"/>
        <v>#REF!</v>
      </c>
      <c r="K17" s="159" t="e">
        <f>附件（表一）!#REF!*0.95</f>
        <v>#REF!</v>
      </c>
      <c r="L17" s="159" t="e">
        <f t="shared" si="5"/>
        <v>#REF!</v>
      </c>
      <c r="M17" s="135"/>
    </row>
    <row r="18" spans="1:13" s="94" customFormat="1" ht="18" customHeight="1">
      <c r="A18" s="111"/>
      <c r="B18" s="158"/>
      <c r="C18" s="154"/>
      <c r="D18" s="154" t="s">
        <v>31</v>
      </c>
      <c r="E18" s="159" t="e">
        <f t="shared" si="0"/>
        <v>#REF!</v>
      </c>
      <c r="F18" s="159" t="e">
        <f t="shared" si="1"/>
        <v>#REF!</v>
      </c>
      <c r="G18" s="159" t="e">
        <f t="shared" si="2"/>
        <v>#REF!</v>
      </c>
      <c r="H18" s="159" t="e">
        <f t="shared" si="3"/>
        <v>#REF!</v>
      </c>
      <c r="I18" s="159" t="e">
        <f t="shared" si="4"/>
        <v>#REF!</v>
      </c>
      <c r="J18" s="159" t="e">
        <f t="shared" si="6"/>
        <v>#REF!</v>
      </c>
      <c r="K18" s="159" t="e">
        <f>附件（表一）!#REF!*0.95</f>
        <v>#REF!</v>
      </c>
      <c r="L18" s="159" t="e">
        <f t="shared" si="5"/>
        <v>#REF!</v>
      </c>
      <c r="M18" s="135"/>
    </row>
    <row r="19" spans="1:13" s="94" customFormat="1" ht="18" customHeight="1">
      <c r="A19" s="111"/>
      <c r="B19" s="158"/>
      <c r="C19" s="154"/>
      <c r="D19" s="154" t="s">
        <v>32</v>
      </c>
      <c r="E19" s="160" t="e">
        <f t="shared" si="0"/>
        <v>#REF!</v>
      </c>
      <c r="F19" s="160" t="e">
        <f t="shared" si="1"/>
        <v>#REF!</v>
      </c>
      <c r="G19" s="160" t="e">
        <f t="shared" si="2"/>
        <v>#REF!</v>
      </c>
      <c r="H19" s="160" t="e">
        <f t="shared" si="3"/>
        <v>#REF!</v>
      </c>
      <c r="I19" s="160" t="e">
        <f t="shared" si="4"/>
        <v>#REF!</v>
      </c>
      <c r="J19" s="160" t="e">
        <f t="shared" si="6"/>
        <v>#REF!</v>
      </c>
      <c r="K19" s="160" t="e">
        <f>附件（表一）!#REF!*0.95</f>
        <v>#REF!</v>
      </c>
      <c r="L19" s="160" t="e">
        <f t="shared" si="5"/>
        <v>#REF!</v>
      </c>
      <c r="M19" s="135"/>
    </row>
    <row r="20" spans="1:13" s="94" customFormat="1" ht="18" customHeight="1">
      <c r="A20" s="111"/>
      <c r="B20" s="158"/>
      <c r="C20" s="154"/>
      <c r="D20" s="113" t="s">
        <v>33</v>
      </c>
      <c r="E20" s="159" t="e">
        <f aca="true" t="shared" si="7" ref="E19:E38">K20*0.888</f>
        <v>#REF!</v>
      </c>
      <c r="F20" s="159" t="e">
        <f aca="true" t="shared" si="8" ref="F19:F38">K20*0.895</f>
        <v>#REF!</v>
      </c>
      <c r="G20" s="159" t="e">
        <f aca="true" t="shared" si="9" ref="G19:G38">K20*0.942</f>
        <v>#REF!</v>
      </c>
      <c r="H20" s="159" t="e">
        <f aca="true" t="shared" si="10" ref="H19:H38">K20*0.977</f>
        <v>#REF!</v>
      </c>
      <c r="I20" s="159" t="e">
        <f aca="true" t="shared" si="11" ref="I19:I38">K20*0.96</f>
        <v>#REF!</v>
      </c>
      <c r="J20" s="159" t="e">
        <f aca="true" t="shared" si="12" ref="J19:J22">K20*0.993</f>
        <v>#REF!</v>
      </c>
      <c r="K20" s="159" t="e">
        <f>附件（表一）!#REF!*0.95</f>
        <v>#REF!</v>
      </c>
      <c r="L20" s="159" t="e">
        <f aca="true" t="shared" si="13" ref="L19:L38">K20*0.981</f>
        <v>#REF!</v>
      </c>
      <c r="M20" s="135"/>
    </row>
    <row r="21" spans="1:13" s="94" customFormat="1" ht="18" customHeight="1">
      <c r="A21" s="111"/>
      <c r="B21" s="158"/>
      <c r="C21" s="154"/>
      <c r="D21" s="113" t="s">
        <v>34</v>
      </c>
      <c r="E21" s="155" t="e">
        <f t="shared" si="7"/>
        <v>#REF!</v>
      </c>
      <c r="F21" s="155" t="e">
        <f t="shared" si="8"/>
        <v>#REF!</v>
      </c>
      <c r="G21" s="155" t="e">
        <f t="shared" si="9"/>
        <v>#REF!</v>
      </c>
      <c r="H21" s="155" t="e">
        <f t="shared" si="10"/>
        <v>#REF!</v>
      </c>
      <c r="I21" s="155" t="e">
        <f t="shared" si="11"/>
        <v>#REF!</v>
      </c>
      <c r="J21" s="155" t="e">
        <f t="shared" si="12"/>
        <v>#REF!</v>
      </c>
      <c r="K21" s="155" t="e">
        <f>附件（表一）!#REF!*0.95</f>
        <v>#REF!</v>
      </c>
      <c r="L21" s="155" t="e">
        <f t="shared" si="13"/>
        <v>#REF!</v>
      </c>
      <c r="M21" s="135"/>
    </row>
    <row r="22" spans="1:13" s="94" customFormat="1" ht="18" customHeight="1">
      <c r="A22" s="111"/>
      <c r="B22" s="158"/>
      <c r="C22" s="154" t="s">
        <v>35</v>
      </c>
      <c r="D22" s="154" t="s">
        <v>29</v>
      </c>
      <c r="E22" s="155" t="e">
        <f t="shared" si="7"/>
        <v>#REF!</v>
      </c>
      <c r="F22" s="155" t="e">
        <f t="shared" si="8"/>
        <v>#REF!</v>
      </c>
      <c r="G22" s="155" t="e">
        <f t="shared" si="9"/>
        <v>#REF!</v>
      </c>
      <c r="H22" s="155" t="e">
        <f t="shared" si="10"/>
        <v>#REF!</v>
      </c>
      <c r="I22" s="155" t="e">
        <f t="shared" si="11"/>
        <v>#REF!</v>
      </c>
      <c r="J22" s="155" t="e">
        <f t="shared" si="12"/>
        <v>#REF!</v>
      </c>
      <c r="K22" s="155" t="e">
        <f>附件（表一）!#REF!*0.95</f>
        <v>#REF!</v>
      </c>
      <c r="L22" s="155" t="e">
        <f t="shared" si="13"/>
        <v>#REF!</v>
      </c>
      <c r="M22" s="183" t="s">
        <v>36</v>
      </c>
    </row>
    <row r="23" spans="1:13" s="94" customFormat="1" ht="18" customHeight="1">
      <c r="A23" s="111"/>
      <c r="B23" s="158"/>
      <c r="C23" s="154"/>
      <c r="D23" s="154" t="s">
        <v>37</v>
      </c>
      <c r="E23" s="159" t="e">
        <f t="shared" si="7"/>
        <v>#REF!</v>
      </c>
      <c r="F23" s="159" t="e">
        <f t="shared" si="8"/>
        <v>#REF!</v>
      </c>
      <c r="G23" s="159" t="e">
        <f t="shared" si="9"/>
        <v>#REF!</v>
      </c>
      <c r="H23" s="159" t="e">
        <f t="shared" si="10"/>
        <v>#REF!</v>
      </c>
      <c r="I23" s="159" t="e">
        <f t="shared" si="11"/>
        <v>#REF!</v>
      </c>
      <c r="J23" s="159" t="e">
        <f aca="true" t="shared" si="14" ref="J23:J27">K23*0.993</f>
        <v>#REF!</v>
      </c>
      <c r="K23" s="159" t="e">
        <f>附件（表一）!#REF!*0.95</f>
        <v>#REF!</v>
      </c>
      <c r="L23" s="159" t="e">
        <f t="shared" si="13"/>
        <v>#REF!</v>
      </c>
      <c r="M23" s="184"/>
    </row>
    <row r="24" spans="1:13" s="94" customFormat="1" ht="18" customHeight="1">
      <c r="A24" s="111"/>
      <c r="B24" s="158"/>
      <c r="C24" s="154"/>
      <c r="D24" s="154" t="s">
        <v>38</v>
      </c>
      <c r="E24" s="159" t="e">
        <f t="shared" si="7"/>
        <v>#REF!</v>
      </c>
      <c r="F24" s="159" t="e">
        <f t="shared" si="8"/>
        <v>#REF!</v>
      </c>
      <c r="G24" s="159" t="e">
        <f t="shared" si="9"/>
        <v>#REF!</v>
      </c>
      <c r="H24" s="159" t="e">
        <f t="shared" si="10"/>
        <v>#REF!</v>
      </c>
      <c r="I24" s="159" t="e">
        <f t="shared" si="11"/>
        <v>#REF!</v>
      </c>
      <c r="J24" s="159" t="e">
        <f t="shared" si="14"/>
        <v>#REF!</v>
      </c>
      <c r="K24" s="159" t="e">
        <f>附件（表一）!#REF!*0.95</f>
        <v>#REF!</v>
      </c>
      <c r="L24" s="159" t="e">
        <f t="shared" si="13"/>
        <v>#REF!</v>
      </c>
      <c r="M24" s="184"/>
    </row>
    <row r="25" spans="1:13" s="94" customFormat="1" ht="18" customHeight="1">
      <c r="A25" s="111"/>
      <c r="B25" s="158"/>
      <c r="C25" s="154"/>
      <c r="D25" s="161" t="s">
        <v>39</v>
      </c>
      <c r="E25" s="159" t="e">
        <f t="shared" si="7"/>
        <v>#REF!</v>
      </c>
      <c r="F25" s="159" t="e">
        <f t="shared" si="8"/>
        <v>#REF!</v>
      </c>
      <c r="G25" s="159" t="e">
        <f t="shared" si="9"/>
        <v>#REF!</v>
      </c>
      <c r="H25" s="159" t="e">
        <f t="shared" si="10"/>
        <v>#REF!</v>
      </c>
      <c r="I25" s="159" t="e">
        <f t="shared" si="11"/>
        <v>#REF!</v>
      </c>
      <c r="J25" s="159" t="e">
        <f t="shared" si="14"/>
        <v>#REF!</v>
      </c>
      <c r="K25" s="159" t="e">
        <f>附件（表一）!#REF!*0.95</f>
        <v>#REF!</v>
      </c>
      <c r="L25" s="159" t="e">
        <f t="shared" si="13"/>
        <v>#REF!</v>
      </c>
      <c r="M25" s="184"/>
    </row>
    <row r="26" spans="1:13" s="94" customFormat="1" ht="18" customHeight="1">
      <c r="A26" s="111"/>
      <c r="B26" s="158"/>
      <c r="C26" s="154"/>
      <c r="D26" s="113" t="s">
        <v>34</v>
      </c>
      <c r="E26" s="155" t="e">
        <f t="shared" si="7"/>
        <v>#REF!</v>
      </c>
      <c r="F26" s="155" t="e">
        <f t="shared" si="8"/>
        <v>#REF!</v>
      </c>
      <c r="G26" s="155" t="e">
        <f t="shared" si="9"/>
        <v>#REF!</v>
      </c>
      <c r="H26" s="155" t="e">
        <f t="shared" si="10"/>
        <v>#REF!</v>
      </c>
      <c r="I26" s="155" t="e">
        <f t="shared" si="11"/>
        <v>#REF!</v>
      </c>
      <c r="J26" s="155" t="e">
        <f t="shared" si="14"/>
        <v>#REF!</v>
      </c>
      <c r="K26" s="155" t="e">
        <f>附件（表一）!#REF!*0.95</f>
        <v>#REF!</v>
      </c>
      <c r="L26" s="155" t="e">
        <f t="shared" si="13"/>
        <v>#REF!</v>
      </c>
      <c r="M26" s="184"/>
    </row>
    <row r="27" spans="1:13" s="94" customFormat="1" ht="63.75" customHeight="1">
      <c r="A27" s="111"/>
      <c r="B27" s="119" t="s">
        <v>40</v>
      </c>
      <c r="C27" s="162" t="s">
        <v>41</v>
      </c>
      <c r="D27" s="163"/>
      <c r="E27" s="155">
        <f t="shared" si="7"/>
        <v>710.4</v>
      </c>
      <c r="F27" s="155">
        <f t="shared" si="8"/>
        <v>716</v>
      </c>
      <c r="G27" s="155">
        <f t="shared" si="9"/>
        <v>753.5999999999999</v>
      </c>
      <c r="H27" s="155">
        <f t="shared" si="10"/>
        <v>781.6</v>
      </c>
      <c r="I27" s="155">
        <f t="shared" si="11"/>
        <v>768</v>
      </c>
      <c r="J27" s="155">
        <f t="shared" si="14"/>
        <v>794.4</v>
      </c>
      <c r="K27" s="185">
        <v>800</v>
      </c>
      <c r="L27" s="155">
        <f t="shared" si="13"/>
        <v>784.8</v>
      </c>
      <c r="M27" s="186" t="s">
        <v>42</v>
      </c>
    </row>
    <row r="28" spans="1:13" s="94" customFormat="1" ht="18" customHeight="1">
      <c r="A28" s="111"/>
      <c r="B28" s="119"/>
      <c r="C28" s="164" t="s">
        <v>43</v>
      </c>
      <c r="D28" s="165" t="s">
        <v>44</v>
      </c>
      <c r="E28" s="155" t="e">
        <f t="shared" si="7"/>
        <v>#REF!</v>
      </c>
      <c r="F28" s="155" t="e">
        <f t="shared" si="8"/>
        <v>#REF!</v>
      </c>
      <c r="G28" s="155" t="e">
        <f t="shared" si="9"/>
        <v>#REF!</v>
      </c>
      <c r="H28" s="155" t="e">
        <f t="shared" si="10"/>
        <v>#REF!</v>
      </c>
      <c r="I28" s="155" t="e">
        <f t="shared" si="11"/>
        <v>#REF!</v>
      </c>
      <c r="J28" s="155" t="e">
        <f aca="true" t="shared" si="15" ref="J28:J38">K28*0.993</f>
        <v>#REF!</v>
      </c>
      <c r="K28" s="155" t="e">
        <f>附件（表一）!#REF!*0.95</f>
        <v>#REF!</v>
      </c>
      <c r="L28" s="155" t="e">
        <f t="shared" si="13"/>
        <v>#REF!</v>
      </c>
      <c r="M28" s="187" t="s">
        <v>45</v>
      </c>
    </row>
    <row r="29" spans="1:13" s="94" customFormat="1" ht="18" customHeight="1">
      <c r="A29" s="111"/>
      <c r="B29" s="143"/>
      <c r="C29" s="166"/>
      <c r="D29" s="157" t="s">
        <v>46</v>
      </c>
      <c r="E29" s="155" t="e">
        <f t="shared" si="7"/>
        <v>#REF!</v>
      </c>
      <c r="F29" s="155" t="e">
        <f t="shared" si="8"/>
        <v>#REF!</v>
      </c>
      <c r="G29" s="155" t="e">
        <f t="shared" si="9"/>
        <v>#REF!</v>
      </c>
      <c r="H29" s="155" t="e">
        <f t="shared" si="10"/>
        <v>#REF!</v>
      </c>
      <c r="I29" s="155" t="e">
        <f t="shared" si="11"/>
        <v>#REF!</v>
      </c>
      <c r="J29" s="155" t="e">
        <f t="shared" si="15"/>
        <v>#REF!</v>
      </c>
      <c r="K29" s="155" t="e">
        <f>附件（表一）!#REF!*0.95</f>
        <v>#REF!</v>
      </c>
      <c r="L29" s="155" t="e">
        <f t="shared" si="13"/>
        <v>#REF!</v>
      </c>
      <c r="M29" s="188"/>
    </row>
    <row r="30" spans="1:13" s="94" customFormat="1" ht="21.75" customHeight="1">
      <c r="A30" s="167"/>
      <c r="B30" s="168" t="s">
        <v>47</v>
      </c>
      <c r="C30" s="168"/>
      <c r="D30" s="168"/>
      <c r="E30" s="155" t="e">
        <f t="shared" si="7"/>
        <v>#REF!</v>
      </c>
      <c r="F30" s="155" t="e">
        <f t="shared" si="8"/>
        <v>#REF!</v>
      </c>
      <c r="G30" s="155" t="e">
        <f t="shared" si="9"/>
        <v>#REF!</v>
      </c>
      <c r="H30" s="155" t="e">
        <f t="shared" si="10"/>
        <v>#REF!</v>
      </c>
      <c r="I30" s="155" t="e">
        <f t="shared" si="11"/>
        <v>#REF!</v>
      </c>
      <c r="J30" s="155" t="e">
        <f t="shared" si="15"/>
        <v>#REF!</v>
      </c>
      <c r="K30" s="155" t="e">
        <f>附件（表一）!#REF!*0.95</f>
        <v>#REF!</v>
      </c>
      <c r="L30" s="155" t="e">
        <f t="shared" si="13"/>
        <v>#REF!</v>
      </c>
      <c r="M30" s="189" t="s">
        <v>48</v>
      </c>
    </row>
    <row r="31" spans="1:13" s="94" customFormat="1" ht="18.75" customHeight="1">
      <c r="A31" s="111" t="s">
        <v>49</v>
      </c>
      <c r="B31" s="169" t="s">
        <v>50</v>
      </c>
      <c r="C31" s="170" t="s">
        <v>51</v>
      </c>
      <c r="D31" s="120" t="s">
        <v>52</v>
      </c>
      <c r="E31" s="155" t="e">
        <f t="shared" si="7"/>
        <v>#REF!</v>
      </c>
      <c r="F31" s="155" t="e">
        <f t="shared" si="8"/>
        <v>#REF!</v>
      </c>
      <c r="G31" s="155" t="e">
        <f t="shared" si="9"/>
        <v>#REF!</v>
      </c>
      <c r="H31" s="155" t="e">
        <f t="shared" si="10"/>
        <v>#REF!</v>
      </c>
      <c r="I31" s="155" t="e">
        <f t="shared" si="11"/>
        <v>#REF!</v>
      </c>
      <c r="J31" s="155" t="e">
        <f t="shared" si="15"/>
        <v>#REF!</v>
      </c>
      <c r="K31" s="155" t="e">
        <f>附件（表一）!#REF!*0.95</f>
        <v>#REF!</v>
      </c>
      <c r="L31" s="155" t="e">
        <f t="shared" si="13"/>
        <v>#REF!</v>
      </c>
      <c r="M31" s="146" t="s">
        <v>53</v>
      </c>
    </row>
    <row r="32" spans="1:13" s="94" customFormat="1" ht="18.75" customHeight="1">
      <c r="A32" s="111"/>
      <c r="B32" s="171"/>
      <c r="C32" s="120"/>
      <c r="D32" s="120" t="s">
        <v>54</v>
      </c>
      <c r="E32" s="155" t="e">
        <f t="shared" si="7"/>
        <v>#REF!</v>
      </c>
      <c r="F32" s="155" t="e">
        <f t="shared" si="8"/>
        <v>#REF!</v>
      </c>
      <c r="G32" s="155" t="e">
        <f t="shared" si="9"/>
        <v>#REF!</v>
      </c>
      <c r="H32" s="155" t="e">
        <f t="shared" si="10"/>
        <v>#REF!</v>
      </c>
      <c r="I32" s="155" t="e">
        <f t="shared" si="11"/>
        <v>#REF!</v>
      </c>
      <c r="J32" s="155" t="e">
        <f t="shared" si="15"/>
        <v>#REF!</v>
      </c>
      <c r="K32" s="155" t="e">
        <f>附件（表一）!#REF!*0.95</f>
        <v>#REF!</v>
      </c>
      <c r="L32" s="155" t="e">
        <f t="shared" si="13"/>
        <v>#REF!</v>
      </c>
      <c r="M32" s="148"/>
    </row>
    <row r="33" spans="1:13" s="94" customFormat="1" ht="18.75" customHeight="1">
      <c r="A33" s="111"/>
      <c r="B33" s="112"/>
      <c r="C33" s="126" t="s">
        <v>55</v>
      </c>
      <c r="D33" s="126"/>
      <c r="E33" s="155" t="e">
        <f t="shared" si="7"/>
        <v>#REF!</v>
      </c>
      <c r="F33" s="155" t="e">
        <f t="shared" si="8"/>
        <v>#REF!</v>
      </c>
      <c r="G33" s="155" t="e">
        <f t="shared" si="9"/>
        <v>#REF!</v>
      </c>
      <c r="H33" s="155" t="e">
        <f t="shared" si="10"/>
        <v>#REF!</v>
      </c>
      <c r="I33" s="155" t="e">
        <f t="shared" si="11"/>
        <v>#REF!</v>
      </c>
      <c r="J33" s="155" t="e">
        <f t="shared" si="15"/>
        <v>#REF!</v>
      </c>
      <c r="K33" s="155" t="e">
        <f>附件（表一）!#REF!*0.95</f>
        <v>#REF!</v>
      </c>
      <c r="L33" s="155" t="e">
        <f t="shared" si="13"/>
        <v>#REF!</v>
      </c>
      <c r="M33" s="148"/>
    </row>
    <row r="34" spans="1:13" s="94" customFormat="1" ht="18.75" customHeight="1">
      <c r="A34" s="111"/>
      <c r="B34" s="112"/>
      <c r="C34" s="113" t="s">
        <v>56</v>
      </c>
      <c r="D34" s="113"/>
      <c r="E34" s="155" t="e">
        <f t="shared" si="7"/>
        <v>#REF!</v>
      </c>
      <c r="F34" s="155" t="e">
        <f t="shared" si="8"/>
        <v>#REF!</v>
      </c>
      <c r="G34" s="155" t="e">
        <f t="shared" si="9"/>
        <v>#REF!</v>
      </c>
      <c r="H34" s="155" t="e">
        <f t="shared" si="10"/>
        <v>#REF!</v>
      </c>
      <c r="I34" s="155" t="e">
        <f t="shared" si="11"/>
        <v>#REF!</v>
      </c>
      <c r="J34" s="155" t="e">
        <f t="shared" si="15"/>
        <v>#REF!</v>
      </c>
      <c r="K34" s="155" t="e">
        <f>附件（表一）!#REF!*0.95</f>
        <v>#REF!</v>
      </c>
      <c r="L34" s="155" t="e">
        <f t="shared" si="13"/>
        <v>#REF!</v>
      </c>
      <c r="M34" s="149"/>
    </row>
    <row r="35" spans="1:13" s="94" customFormat="1" ht="27" customHeight="1">
      <c r="A35" s="111"/>
      <c r="B35" s="112"/>
      <c r="C35" s="172" t="s">
        <v>57</v>
      </c>
      <c r="D35" s="173"/>
      <c r="E35" s="155">
        <f t="shared" si="7"/>
        <v>79.92</v>
      </c>
      <c r="F35" s="155">
        <f t="shared" si="8"/>
        <v>80.55</v>
      </c>
      <c r="G35" s="155">
        <f t="shared" si="9"/>
        <v>84.78</v>
      </c>
      <c r="H35" s="155">
        <f t="shared" si="10"/>
        <v>87.92999999999999</v>
      </c>
      <c r="I35" s="155">
        <f t="shared" si="11"/>
        <v>86.39999999999999</v>
      </c>
      <c r="J35" s="155">
        <f t="shared" si="15"/>
        <v>89.37</v>
      </c>
      <c r="K35" s="190">
        <v>90</v>
      </c>
      <c r="L35" s="155">
        <f t="shared" si="13"/>
        <v>88.28999999999999</v>
      </c>
      <c r="M35" s="150" t="s">
        <v>58</v>
      </c>
    </row>
    <row r="36" spans="1:13" s="94" customFormat="1" ht="19.5" customHeight="1">
      <c r="A36" s="111"/>
      <c r="B36" s="174" t="s">
        <v>59</v>
      </c>
      <c r="C36" s="175" t="s">
        <v>60</v>
      </c>
      <c r="D36" s="154" t="s">
        <v>61</v>
      </c>
      <c r="E36" s="155" t="e">
        <f t="shared" si="7"/>
        <v>#REF!</v>
      </c>
      <c r="F36" s="155" t="e">
        <f t="shared" si="8"/>
        <v>#REF!</v>
      </c>
      <c r="G36" s="155" t="e">
        <f t="shared" si="9"/>
        <v>#REF!</v>
      </c>
      <c r="H36" s="155" t="e">
        <f t="shared" si="10"/>
        <v>#REF!</v>
      </c>
      <c r="I36" s="155" t="e">
        <f t="shared" si="11"/>
        <v>#REF!</v>
      </c>
      <c r="J36" s="155" t="e">
        <f t="shared" si="15"/>
        <v>#REF!</v>
      </c>
      <c r="K36" s="155" t="e">
        <f>附件（表一）!#REF!*0.95</f>
        <v>#REF!</v>
      </c>
      <c r="L36" s="155" t="e">
        <f t="shared" si="13"/>
        <v>#REF!</v>
      </c>
      <c r="M36" s="191" t="s">
        <v>62</v>
      </c>
    </row>
    <row r="37" spans="1:13" s="94" customFormat="1" ht="19.5" customHeight="1">
      <c r="A37" s="111"/>
      <c r="B37" s="174"/>
      <c r="C37" s="154"/>
      <c r="D37" s="154" t="s">
        <v>63</v>
      </c>
      <c r="E37" s="155" t="e">
        <f t="shared" si="7"/>
        <v>#REF!</v>
      </c>
      <c r="F37" s="155" t="e">
        <f t="shared" si="8"/>
        <v>#REF!</v>
      </c>
      <c r="G37" s="155" t="e">
        <f t="shared" si="9"/>
        <v>#REF!</v>
      </c>
      <c r="H37" s="155" t="e">
        <f t="shared" si="10"/>
        <v>#REF!</v>
      </c>
      <c r="I37" s="155" t="e">
        <f t="shared" si="11"/>
        <v>#REF!</v>
      </c>
      <c r="J37" s="155" t="e">
        <f t="shared" si="15"/>
        <v>#REF!</v>
      </c>
      <c r="K37" s="155" t="e">
        <f>附件（表一）!#REF!*0.95</f>
        <v>#REF!</v>
      </c>
      <c r="L37" s="155" t="e">
        <f t="shared" si="13"/>
        <v>#REF!</v>
      </c>
      <c r="M37" s="191"/>
    </row>
    <row r="38" spans="1:13" s="94" customFormat="1" ht="19.5" customHeight="1">
      <c r="A38" s="111"/>
      <c r="B38" s="174"/>
      <c r="C38" s="168" t="s">
        <v>64</v>
      </c>
      <c r="D38" s="168"/>
      <c r="E38" s="155" t="e">
        <f t="shared" si="7"/>
        <v>#REF!</v>
      </c>
      <c r="F38" s="155" t="e">
        <f t="shared" si="8"/>
        <v>#REF!</v>
      </c>
      <c r="G38" s="155" t="e">
        <f t="shared" si="9"/>
        <v>#REF!</v>
      </c>
      <c r="H38" s="155" t="e">
        <f t="shared" si="10"/>
        <v>#REF!</v>
      </c>
      <c r="I38" s="155" t="e">
        <f t="shared" si="11"/>
        <v>#REF!</v>
      </c>
      <c r="J38" s="155" t="e">
        <f t="shared" si="15"/>
        <v>#REF!</v>
      </c>
      <c r="K38" s="155" t="e">
        <f>附件（表一）!#REF!*0.95</f>
        <v>#REF!</v>
      </c>
      <c r="L38" s="155" t="e">
        <f t="shared" si="13"/>
        <v>#REF!</v>
      </c>
      <c r="M38" s="192" t="s">
        <v>65</v>
      </c>
    </row>
    <row r="41" spans="5:11" ht="20.25">
      <c r="E41" s="176"/>
      <c r="F41" s="176"/>
      <c r="G41" s="176"/>
      <c r="H41" s="176"/>
      <c r="I41" s="176"/>
      <c r="J41" s="176"/>
      <c r="K41" s="17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40"/>
  <sheetViews>
    <sheetView tabSelected="1" zoomScaleSheetLayoutView="100" workbookViewId="0" topLeftCell="A1">
      <pane xSplit="4" ySplit="4" topLeftCell="E5" activePane="bottomRight" state="frozen"/>
      <selection pane="bottomRight" activeCell="E9" sqref="E9:E11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7.625" style="96" customWidth="1"/>
    <col min="5" max="5" width="19.625" style="97" customWidth="1"/>
    <col min="6" max="6" width="78.25390625" style="95" customWidth="1"/>
    <col min="7" max="7" width="9.00390625" style="98" customWidth="1"/>
    <col min="8" max="199" width="9.00390625" style="95" customWidth="1"/>
    <col min="200" max="16384" width="9.00390625" style="1" customWidth="1"/>
  </cols>
  <sheetData>
    <row r="1" spans="1:2" ht="30" customHeight="1">
      <c r="A1" s="99" t="s">
        <v>66</v>
      </c>
      <c r="B1" s="99"/>
    </row>
    <row r="2" spans="1:206" s="92" customFormat="1" ht="33" customHeight="1">
      <c r="A2" s="100"/>
      <c r="B2" s="100"/>
      <c r="C2" s="101" t="s">
        <v>67</v>
      </c>
      <c r="D2" s="101"/>
      <c r="E2" s="101"/>
      <c r="F2" s="101"/>
      <c r="G2" s="102"/>
      <c r="GR2" s="1"/>
      <c r="GS2" s="1"/>
      <c r="GT2" s="1"/>
      <c r="GU2" s="1"/>
      <c r="GV2" s="1"/>
      <c r="GW2" s="1"/>
      <c r="GX2" s="1"/>
    </row>
    <row r="3" spans="1:7" s="93" customFormat="1" ht="39.75" customHeight="1">
      <c r="A3" s="103" t="s">
        <v>2</v>
      </c>
      <c r="B3" s="104" t="s">
        <v>68</v>
      </c>
      <c r="C3" s="103"/>
      <c r="D3" s="103"/>
      <c r="E3" s="105" t="s">
        <v>4</v>
      </c>
      <c r="F3" s="106" t="s">
        <v>5</v>
      </c>
      <c r="G3" s="107"/>
    </row>
    <row r="4" spans="1:7" s="93" customFormat="1" ht="21.75" customHeight="1">
      <c r="A4" s="103"/>
      <c r="B4" s="104"/>
      <c r="C4" s="108"/>
      <c r="D4" s="109"/>
      <c r="E4" s="105" t="s">
        <v>69</v>
      </c>
      <c r="F4" s="110"/>
      <c r="G4" s="107"/>
    </row>
    <row r="5" spans="1:7" s="94" customFormat="1" ht="22.5" customHeight="1">
      <c r="A5" s="111" t="s">
        <v>6</v>
      </c>
      <c r="B5" s="112" t="s">
        <v>7</v>
      </c>
      <c r="C5" s="113" t="s">
        <v>8</v>
      </c>
      <c r="D5" s="114"/>
      <c r="E5" s="115">
        <v>130.12052625</v>
      </c>
      <c r="F5" s="116" t="s">
        <v>70</v>
      </c>
      <c r="G5" s="117"/>
    </row>
    <row r="6" spans="1:7" s="94" customFormat="1" ht="22.5" customHeight="1">
      <c r="A6" s="111"/>
      <c r="B6" s="112"/>
      <c r="C6" s="113" t="s">
        <v>10</v>
      </c>
      <c r="D6" s="114" t="s">
        <v>11</v>
      </c>
      <c r="E6" s="115">
        <v>127.437219</v>
      </c>
      <c r="F6" s="118"/>
      <c r="G6" s="117"/>
    </row>
    <row r="7" spans="1:7" s="94" customFormat="1" ht="22.5" customHeight="1">
      <c r="A7" s="111"/>
      <c r="B7" s="112"/>
      <c r="C7" s="113"/>
      <c r="D7" s="114" t="s">
        <v>12</v>
      </c>
      <c r="E7" s="115">
        <v>165.768768</v>
      </c>
      <c r="F7" s="118"/>
      <c r="G7" s="117"/>
    </row>
    <row r="8" spans="1:7" s="94" customFormat="1" ht="22.5" customHeight="1">
      <c r="A8" s="111"/>
      <c r="B8" s="112"/>
      <c r="C8" s="113"/>
      <c r="D8" s="114" t="s">
        <v>13</v>
      </c>
      <c r="E8" s="115">
        <v>223.191936</v>
      </c>
      <c r="F8" s="118"/>
      <c r="G8" s="117"/>
    </row>
    <row r="9" spans="1:7" s="94" customFormat="1" ht="22.5" customHeight="1">
      <c r="A9" s="111"/>
      <c r="B9" s="119" t="s">
        <v>14</v>
      </c>
      <c r="C9" s="120" t="s">
        <v>15</v>
      </c>
      <c r="D9" s="121"/>
      <c r="E9" s="115">
        <v>3202</v>
      </c>
      <c r="F9" s="122" t="s">
        <v>71</v>
      </c>
      <c r="G9" s="117"/>
    </row>
    <row r="10" spans="1:7" s="94" customFormat="1" ht="22.5" customHeight="1">
      <c r="A10" s="111"/>
      <c r="B10" s="119"/>
      <c r="C10" s="113" t="s">
        <v>17</v>
      </c>
      <c r="D10" s="114"/>
      <c r="E10" s="115">
        <v>3144</v>
      </c>
      <c r="F10" s="123"/>
      <c r="G10" s="117"/>
    </row>
    <row r="11" spans="1:7" s="94" customFormat="1" ht="27" customHeight="1">
      <c r="A11" s="111"/>
      <c r="B11" s="119"/>
      <c r="C11" s="124" t="s">
        <v>18</v>
      </c>
      <c r="D11" s="125"/>
      <c r="E11" s="115">
        <v>3412</v>
      </c>
      <c r="F11" s="123"/>
      <c r="G11" s="117"/>
    </row>
    <row r="12" spans="1:7" s="94" customFormat="1" ht="45" customHeight="1">
      <c r="A12" s="111"/>
      <c r="B12" s="112"/>
      <c r="C12" s="113" t="s">
        <v>19</v>
      </c>
      <c r="D12" s="114"/>
      <c r="E12" s="115">
        <v>1089</v>
      </c>
      <c r="F12" s="126" t="s">
        <v>72</v>
      </c>
      <c r="G12" s="117"/>
    </row>
    <row r="13" spans="1:7" s="94" customFormat="1" ht="27" customHeight="1">
      <c r="A13" s="111"/>
      <c r="B13" s="127" t="s">
        <v>21</v>
      </c>
      <c r="C13" s="128" t="s">
        <v>73</v>
      </c>
      <c r="D13" s="129"/>
      <c r="E13" s="115">
        <v>2513.44863</v>
      </c>
      <c r="F13" s="130" t="s">
        <v>74</v>
      </c>
      <c r="G13" s="117"/>
    </row>
    <row r="14" spans="1:7" s="94" customFormat="1" ht="24.75" customHeight="1">
      <c r="A14" s="111"/>
      <c r="B14" s="127"/>
      <c r="C14" s="131" t="s">
        <v>26</v>
      </c>
      <c r="D14" s="114"/>
      <c r="E14" s="115">
        <v>2495.7224565</v>
      </c>
      <c r="F14" s="130"/>
      <c r="G14" s="117"/>
    </row>
    <row r="15" spans="1:7" s="94" customFormat="1" ht="24.75" customHeight="1">
      <c r="A15" s="111"/>
      <c r="B15" s="127"/>
      <c r="C15" s="132" t="s">
        <v>27</v>
      </c>
      <c r="D15" s="114"/>
      <c r="E15" s="115">
        <v>2302.8984247500002</v>
      </c>
      <c r="F15" s="130"/>
      <c r="G15" s="117"/>
    </row>
    <row r="16" spans="1:7" s="94" customFormat="1" ht="24.75" customHeight="1">
      <c r="A16" s="111"/>
      <c r="B16" s="127"/>
      <c r="C16" s="131" t="s">
        <v>75</v>
      </c>
      <c r="D16" s="133" t="s">
        <v>29</v>
      </c>
      <c r="E16" s="115">
        <v>1861.6374562499998</v>
      </c>
      <c r="F16" s="130"/>
      <c r="G16" s="117"/>
    </row>
    <row r="17" spans="1:7" s="94" customFormat="1" ht="24.75" customHeight="1">
      <c r="A17" s="111"/>
      <c r="B17" s="127"/>
      <c r="C17" s="131"/>
      <c r="D17" s="133" t="s">
        <v>30</v>
      </c>
      <c r="E17" s="115">
        <v>1913.9663927475</v>
      </c>
      <c r="F17" s="130"/>
      <c r="G17" s="117"/>
    </row>
    <row r="18" spans="1:7" s="94" customFormat="1" ht="24.75" customHeight="1">
      <c r="A18" s="111"/>
      <c r="B18" s="127"/>
      <c r="C18" s="131"/>
      <c r="D18" s="133" t="s">
        <v>31</v>
      </c>
      <c r="E18" s="115">
        <v>1972.5572006887503</v>
      </c>
      <c r="F18" s="130"/>
      <c r="G18" s="117"/>
    </row>
    <row r="19" spans="1:7" s="94" customFormat="1" ht="24.75" customHeight="1">
      <c r="A19" s="111"/>
      <c r="B19" s="127"/>
      <c r="C19" s="131"/>
      <c r="D19" s="133" t="s">
        <v>32</v>
      </c>
      <c r="E19" s="115">
        <v>2007.1836573749997</v>
      </c>
      <c r="F19" s="130"/>
      <c r="G19" s="117"/>
    </row>
    <row r="20" spans="1:7" s="94" customFormat="1" ht="28.5" customHeight="1">
      <c r="A20" s="111"/>
      <c r="B20" s="127"/>
      <c r="C20" s="131"/>
      <c r="D20" s="133" t="s">
        <v>33</v>
      </c>
      <c r="E20" s="115">
        <v>2246.381381475</v>
      </c>
      <c r="F20" s="130"/>
      <c r="G20" s="117"/>
    </row>
    <row r="21" spans="1:7" s="94" customFormat="1" ht="24.75" customHeight="1">
      <c r="A21" s="111"/>
      <c r="B21" s="127"/>
      <c r="C21" s="132"/>
      <c r="D21" s="133" t="s">
        <v>34</v>
      </c>
      <c r="E21" s="115">
        <v>2444.3465681249995</v>
      </c>
      <c r="F21" s="130"/>
      <c r="G21" s="117"/>
    </row>
    <row r="22" spans="1:7" s="94" customFormat="1" ht="24.75" customHeight="1">
      <c r="A22" s="111"/>
      <c r="B22" s="127"/>
      <c r="C22" s="131" t="s">
        <v>35</v>
      </c>
      <c r="D22" s="133" t="s">
        <v>29</v>
      </c>
      <c r="E22" s="115">
        <v>2359.2023763750003</v>
      </c>
      <c r="F22" s="134" t="s">
        <v>76</v>
      </c>
      <c r="G22" s="117"/>
    </row>
    <row r="23" spans="1:7" s="94" customFormat="1" ht="24.75" customHeight="1">
      <c r="A23" s="111"/>
      <c r="B23" s="127"/>
      <c r="C23" s="131"/>
      <c r="D23" s="133" t="s">
        <v>37</v>
      </c>
      <c r="E23" s="115">
        <v>2016.1533651187503</v>
      </c>
      <c r="F23" s="135"/>
      <c r="G23" s="117"/>
    </row>
    <row r="24" spans="1:7" s="94" customFormat="1" ht="24.75" customHeight="1">
      <c r="A24" s="111"/>
      <c r="B24" s="127"/>
      <c r="C24" s="131"/>
      <c r="D24" s="133" t="s">
        <v>38</v>
      </c>
      <c r="E24" s="115">
        <v>2097.6141071437505</v>
      </c>
      <c r="F24" s="135"/>
      <c r="G24" s="117"/>
    </row>
    <row r="25" spans="1:7" s="94" customFormat="1" ht="33" customHeight="1">
      <c r="A25" s="111"/>
      <c r="B25" s="127"/>
      <c r="C25" s="131"/>
      <c r="D25" s="136" t="s">
        <v>39</v>
      </c>
      <c r="E25" s="115">
        <v>2245.083773625</v>
      </c>
      <c r="F25" s="135"/>
      <c r="G25" s="117"/>
    </row>
    <row r="26" spans="1:7" s="94" customFormat="1" ht="28.5" customHeight="1">
      <c r="A26" s="111"/>
      <c r="B26" s="127"/>
      <c r="C26" s="132"/>
      <c r="D26" s="137" t="s">
        <v>34</v>
      </c>
      <c r="E26" s="115">
        <v>2478.143956069119</v>
      </c>
      <c r="F26" s="135"/>
      <c r="G26" s="117"/>
    </row>
    <row r="27" spans="1:7" s="94" customFormat="1" ht="123" customHeight="1">
      <c r="A27" s="111"/>
      <c r="B27" s="112" t="s">
        <v>40</v>
      </c>
      <c r="C27" s="138" t="s">
        <v>41</v>
      </c>
      <c r="D27" s="138"/>
      <c r="E27" s="139">
        <v>950.118</v>
      </c>
      <c r="F27" s="140" t="s">
        <v>77</v>
      </c>
      <c r="G27" s="117"/>
    </row>
    <row r="28" spans="1:7" s="94" customFormat="1" ht="24.75" customHeight="1">
      <c r="A28" s="111"/>
      <c r="B28" s="119"/>
      <c r="C28" s="141" t="s">
        <v>43</v>
      </c>
      <c r="D28" s="142" t="s">
        <v>44</v>
      </c>
      <c r="E28" s="115">
        <v>567.5173578750001</v>
      </c>
      <c r="F28" s="134" t="s">
        <v>78</v>
      </c>
      <c r="G28" s="117"/>
    </row>
    <row r="29" spans="1:7" s="94" customFormat="1" ht="12.75">
      <c r="A29" s="111"/>
      <c r="B29" s="143"/>
      <c r="C29" s="144"/>
      <c r="D29" s="125" t="s">
        <v>46</v>
      </c>
      <c r="E29" s="115">
        <v>970.3080075</v>
      </c>
      <c r="F29" s="145"/>
      <c r="G29" s="117"/>
    </row>
    <row r="30" spans="1:7" s="94" customFormat="1" ht="24.75" customHeight="1">
      <c r="A30" s="111" t="s">
        <v>49</v>
      </c>
      <c r="B30" s="111" t="s">
        <v>50</v>
      </c>
      <c r="C30" s="113" t="s">
        <v>51</v>
      </c>
      <c r="D30" s="113" t="s">
        <v>52</v>
      </c>
      <c r="E30" s="115">
        <v>1867.89076</v>
      </c>
      <c r="F30" s="146" t="s">
        <v>79</v>
      </c>
      <c r="G30" s="117"/>
    </row>
    <row r="31" spans="1:7" s="94" customFormat="1" ht="24.75" customHeight="1">
      <c r="A31" s="111"/>
      <c r="B31" s="111"/>
      <c r="C31" s="113"/>
      <c r="D31" s="113" t="s">
        <v>54</v>
      </c>
      <c r="E31" s="147">
        <v>1404.176019</v>
      </c>
      <c r="F31" s="148"/>
      <c r="G31" s="117"/>
    </row>
    <row r="32" spans="1:7" s="94" customFormat="1" ht="24.75" customHeight="1">
      <c r="A32" s="111"/>
      <c r="B32" s="111"/>
      <c r="C32" s="126" t="s">
        <v>55</v>
      </c>
      <c r="D32" s="126"/>
      <c r="E32" s="115">
        <v>419.189438</v>
      </c>
      <c r="F32" s="148"/>
      <c r="G32" s="117"/>
    </row>
    <row r="33" spans="1:7" s="94" customFormat="1" ht="24.75" customHeight="1">
      <c r="A33" s="111"/>
      <c r="B33" s="111"/>
      <c r="C33" s="113" t="s">
        <v>56</v>
      </c>
      <c r="D33" s="113"/>
      <c r="E33" s="115">
        <v>1737.5728</v>
      </c>
      <c r="F33" s="149"/>
      <c r="G33" s="117"/>
    </row>
    <row r="34" spans="1:7" s="94" customFormat="1" ht="63" customHeight="1">
      <c r="A34" s="111"/>
      <c r="B34" s="111"/>
      <c r="C34" s="138" t="s">
        <v>57</v>
      </c>
      <c r="D34" s="138"/>
      <c r="E34" s="139">
        <v>235</v>
      </c>
      <c r="F34" s="150" t="s">
        <v>80</v>
      </c>
      <c r="G34" s="117"/>
    </row>
    <row r="35" spans="1:7" s="94" customFormat="1" ht="28.5" customHeight="1">
      <c r="A35" s="111"/>
      <c r="B35" s="112" t="s">
        <v>59</v>
      </c>
      <c r="C35" s="120" t="s">
        <v>81</v>
      </c>
      <c r="D35" s="121" t="s">
        <v>61</v>
      </c>
      <c r="E35" s="115">
        <v>659.191681</v>
      </c>
      <c r="F35" s="150" t="s">
        <v>82</v>
      </c>
      <c r="G35" s="117"/>
    </row>
    <row r="36" spans="1:7" s="94" customFormat="1" ht="28.5" customHeight="1">
      <c r="A36" s="111"/>
      <c r="B36" s="112"/>
      <c r="C36" s="113"/>
      <c r="D36" s="114" t="s">
        <v>63</v>
      </c>
      <c r="E36" s="115">
        <v>2076.399496</v>
      </c>
      <c r="F36" s="150"/>
      <c r="G36" s="117"/>
    </row>
    <row r="37" spans="1:7" s="94" customFormat="1" ht="42.75" customHeight="1">
      <c r="A37" s="111"/>
      <c r="B37" s="112"/>
      <c r="C37" s="113" t="s">
        <v>83</v>
      </c>
      <c r="D37" s="114"/>
      <c r="E37" s="115">
        <v>23.891626</v>
      </c>
      <c r="F37" s="150" t="s">
        <v>84</v>
      </c>
      <c r="G37" s="117"/>
    </row>
    <row r="38" spans="2:206" s="95" customFormat="1" ht="20.25">
      <c r="B38" s="96"/>
      <c r="C38" s="96"/>
      <c r="D38" s="96"/>
      <c r="E38" s="97"/>
      <c r="G38" s="98"/>
      <c r="GR38" s="1"/>
      <c r="GS38" s="1"/>
      <c r="GT38" s="1"/>
      <c r="GU38" s="1"/>
      <c r="GV38" s="1"/>
      <c r="GW38" s="1"/>
      <c r="GX38" s="1"/>
    </row>
    <row r="39" spans="2:206" s="95" customFormat="1" ht="20.25">
      <c r="B39" s="96"/>
      <c r="C39" s="96"/>
      <c r="D39" s="96"/>
      <c r="E39" s="97"/>
      <c r="G39" s="98"/>
      <c r="GR39" s="1"/>
      <c r="GS39" s="1"/>
      <c r="GT39" s="1"/>
      <c r="GU39" s="1"/>
      <c r="GV39" s="1"/>
      <c r="GW39" s="1"/>
      <c r="GX39" s="1"/>
    </row>
    <row r="40" spans="2:206" s="95" customFormat="1" ht="20.25">
      <c r="B40" s="96"/>
      <c r="C40" s="96"/>
      <c r="D40" s="96"/>
      <c r="E40" s="97"/>
      <c r="G40" s="98"/>
      <c r="GR40" s="1"/>
      <c r="GS40" s="1"/>
      <c r="GT40" s="1"/>
      <c r="GU40" s="1"/>
      <c r="GV40" s="1"/>
      <c r="GW40" s="1"/>
      <c r="GX40" s="1"/>
    </row>
  </sheetData>
  <sheetProtection/>
  <mergeCells count="40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C32:D32"/>
    <mergeCell ref="C33:D33"/>
    <mergeCell ref="C34:D34"/>
    <mergeCell ref="C37:D37"/>
    <mergeCell ref="A3:A4"/>
    <mergeCell ref="A5:A29"/>
    <mergeCell ref="A30:A37"/>
    <mergeCell ref="B5:B8"/>
    <mergeCell ref="B9:B12"/>
    <mergeCell ref="B13:B26"/>
    <mergeCell ref="B27:B29"/>
    <mergeCell ref="B30:B34"/>
    <mergeCell ref="B35:B37"/>
    <mergeCell ref="C6:C8"/>
    <mergeCell ref="C16:C21"/>
    <mergeCell ref="C22:C26"/>
    <mergeCell ref="C28:C29"/>
    <mergeCell ref="C30:C31"/>
    <mergeCell ref="C35:C36"/>
    <mergeCell ref="F3:F4"/>
    <mergeCell ref="F5:F8"/>
    <mergeCell ref="F9:F11"/>
    <mergeCell ref="F13:F21"/>
    <mergeCell ref="F22:F26"/>
    <mergeCell ref="F28:F29"/>
    <mergeCell ref="F30:F33"/>
    <mergeCell ref="F35:F36"/>
    <mergeCell ref="B3:D4"/>
  </mergeCells>
  <printOptions/>
  <pageMargins left="0.16111111111111112" right="0.11805555555555555" top="0.19652777777777777" bottom="0.5118055555555555" header="0.07847222222222222" footer="0.07847222222222222"/>
  <pageSetup horizontalDpi="600" verticalDpi="600" orientation="landscape" paperSize="9" scale="90"/>
  <headerFooter>
    <oddFooter>&amp;C&amp;17 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H6" sqref="H6:H10"/>
    </sheetView>
  </sheetViews>
  <sheetFormatPr defaultColWidth="9.00390625" defaultRowHeight="14.25"/>
  <cols>
    <col min="1" max="1" width="4.50390625" style="54" customWidth="1"/>
    <col min="2" max="2" width="5.50390625" style="54" customWidth="1"/>
    <col min="3" max="3" width="17.875" style="54" customWidth="1"/>
    <col min="4" max="5" width="7.125" style="54" customWidth="1"/>
    <col min="6" max="6" width="11.75390625" style="54" customWidth="1"/>
    <col min="7" max="7" width="11.25390625" style="54" customWidth="1"/>
    <col min="8" max="8" width="16.50390625" style="54" customWidth="1"/>
    <col min="9" max="9" width="9.00390625" style="54" customWidth="1"/>
    <col min="10" max="10" width="20.50390625" style="54" customWidth="1"/>
    <col min="11" max="16384" width="9.00390625" style="54" customWidth="1"/>
  </cols>
  <sheetData>
    <row r="1" spans="1:8" ht="16.5" customHeight="1">
      <c r="A1" s="2" t="s">
        <v>85</v>
      </c>
      <c r="B1" s="2"/>
      <c r="C1" s="2"/>
      <c r="D1" s="2"/>
      <c r="E1" s="2"/>
      <c r="F1" s="2"/>
      <c r="G1" s="2"/>
      <c r="H1" s="2"/>
    </row>
    <row r="2" spans="1:8" ht="21.75" customHeight="1">
      <c r="A2" s="55" t="s">
        <v>86</v>
      </c>
      <c r="B2" s="55"/>
      <c r="C2" s="55"/>
      <c r="D2" s="55"/>
      <c r="E2" s="55"/>
      <c r="F2" s="55"/>
      <c r="G2" s="55"/>
      <c r="H2" s="55"/>
    </row>
    <row r="3" spans="1:8" ht="19.5" customHeight="1">
      <c r="A3" s="6" t="s">
        <v>87</v>
      </c>
      <c r="B3" s="56"/>
      <c r="C3" s="56"/>
      <c r="D3" s="56"/>
      <c r="E3" s="56"/>
      <c r="F3" s="56"/>
      <c r="G3" s="56"/>
      <c r="H3" s="56"/>
    </row>
    <row r="4" spans="1:8" ht="22.5" customHeight="1">
      <c r="A4" s="13" t="s">
        <v>88</v>
      </c>
      <c r="B4" s="13"/>
      <c r="C4" s="13"/>
      <c r="D4" s="57" t="s">
        <v>89</v>
      </c>
      <c r="E4" s="58"/>
      <c r="F4" s="57" t="s">
        <v>69</v>
      </c>
      <c r="G4" s="58"/>
      <c r="H4" s="59" t="s">
        <v>90</v>
      </c>
    </row>
    <row r="5" spans="1:8" ht="18" customHeight="1">
      <c r="A5" s="13"/>
      <c r="B5" s="13"/>
      <c r="C5" s="13"/>
      <c r="D5" s="14" t="s">
        <v>91</v>
      </c>
      <c r="E5" s="60" t="s">
        <v>92</v>
      </c>
      <c r="F5" s="60" t="s">
        <v>93</v>
      </c>
      <c r="G5" s="61" t="s">
        <v>94</v>
      </c>
      <c r="H5" s="62"/>
    </row>
    <row r="6" spans="1:8" ht="22.5" customHeight="1">
      <c r="A6" s="63" t="s">
        <v>95</v>
      </c>
      <c r="B6" s="64" t="s">
        <v>96</v>
      </c>
      <c r="C6" s="65" t="s">
        <v>97</v>
      </c>
      <c r="D6" s="66">
        <v>3</v>
      </c>
      <c r="E6" s="67" t="s">
        <v>98</v>
      </c>
      <c r="F6" s="68">
        <v>1775</v>
      </c>
      <c r="G6" s="69">
        <v>5325</v>
      </c>
      <c r="H6" s="70" t="s">
        <v>99</v>
      </c>
    </row>
    <row r="7" spans="1:8" ht="22.5" customHeight="1">
      <c r="A7" s="71"/>
      <c r="B7" s="72"/>
      <c r="C7" s="65" t="s">
        <v>100</v>
      </c>
      <c r="D7" s="66">
        <v>20</v>
      </c>
      <c r="E7" s="67" t="s">
        <v>101</v>
      </c>
      <c r="F7" s="68">
        <v>135.5</v>
      </c>
      <c r="G7" s="69">
        <v>2710</v>
      </c>
      <c r="H7" s="73"/>
    </row>
    <row r="8" spans="1:8" ht="22.5" customHeight="1">
      <c r="A8" s="71"/>
      <c r="B8" s="72"/>
      <c r="C8" s="65" t="s">
        <v>102</v>
      </c>
      <c r="D8" s="66">
        <v>250</v>
      </c>
      <c r="E8" s="67" t="s">
        <v>101</v>
      </c>
      <c r="F8" s="68">
        <v>32</v>
      </c>
      <c r="G8" s="69">
        <v>8000</v>
      </c>
      <c r="H8" s="73"/>
    </row>
    <row r="9" spans="1:8" ht="22.5" customHeight="1">
      <c r="A9" s="71"/>
      <c r="B9" s="72"/>
      <c r="C9" s="65" t="s">
        <v>103</v>
      </c>
      <c r="D9" s="66">
        <v>40</v>
      </c>
      <c r="E9" s="67" t="s">
        <v>101</v>
      </c>
      <c r="F9" s="68">
        <v>225</v>
      </c>
      <c r="G9" s="69">
        <v>9000</v>
      </c>
      <c r="H9" s="73"/>
    </row>
    <row r="10" spans="1:8" ht="22.5" customHeight="1">
      <c r="A10" s="71"/>
      <c r="B10" s="72"/>
      <c r="C10" s="65" t="s">
        <v>104</v>
      </c>
      <c r="D10" s="66">
        <v>40</v>
      </c>
      <c r="E10" s="67" t="s">
        <v>101</v>
      </c>
      <c r="F10" s="68">
        <v>250</v>
      </c>
      <c r="G10" s="69">
        <v>10000</v>
      </c>
      <c r="H10" s="73"/>
    </row>
    <row r="11" spans="1:8" ht="22.5" customHeight="1">
      <c r="A11" s="71"/>
      <c r="B11" s="64" t="s">
        <v>105</v>
      </c>
      <c r="C11" s="65" t="s">
        <v>106</v>
      </c>
      <c r="D11" s="66">
        <v>1</v>
      </c>
      <c r="E11" s="67" t="s">
        <v>98</v>
      </c>
      <c r="F11" s="68">
        <v>1425</v>
      </c>
      <c r="G11" s="69">
        <v>1425</v>
      </c>
      <c r="H11" s="74" t="s">
        <v>107</v>
      </c>
    </row>
    <row r="12" spans="1:8" ht="22.5" customHeight="1">
      <c r="A12" s="71"/>
      <c r="B12" s="72"/>
      <c r="C12" s="65" t="s">
        <v>108</v>
      </c>
      <c r="D12" s="66">
        <v>2</v>
      </c>
      <c r="E12" s="67" t="s">
        <v>98</v>
      </c>
      <c r="F12" s="68">
        <v>1175</v>
      </c>
      <c r="G12" s="69">
        <v>2350</v>
      </c>
      <c r="H12" s="75"/>
    </row>
    <row r="13" spans="1:8" ht="22.5" customHeight="1">
      <c r="A13" s="71"/>
      <c r="B13" s="72"/>
      <c r="C13" s="65" t="s">
        <v>109</v>
      </c>
      <c r="D13" s="66">
        <v>14</v>
      </c>
      <c r="E13" s="67" t="s">
        <v>101</v>
      </c>
      <c r="F13" s="68">
        <v>143</v>
      </c>
      <c r="G13" s="69">
        <v>2002</v>
      </c>
      <c r="H13" s="75"/>
    </row>
    <row r="14" spans="1:8" ht="22.5" customHeight="1">
      <c r="A14" s="71"/>
      <c r="B14" s="72"/>
      <c r="C14" s="65" t="s">
        <v>110</v>
      </c>
      <c r="D14" s="66">
        <v>51</v>
      </c>
      <c r="E14" s="67" t="s">
        <v>101</v>
      </c>
      <c r="F14" s="68">
        <v>142.5</v>
      </c>
      <c r="G14" s="69">
        <v>7267.5</v>
      </c>
      <c r="H14" s="75"/>
    </row>
    <row r="15" spans="1:8" ht="22.5" customHeight="1">
      <c r="A15" s="71"/>
      <c r="B15" s="72"/>
      <c r="C15" s="65" t="s">
        <v>111</v>
      </c>
      <c r="D15" s="66">
        <v>24</v>
      </c>
      <c r="E15" s="67" t="s">
        <v>101</v>
      </c>
      <c r="F15" s="68">
        <v>165</v>
      </c>
      <c r="G15" s="69">
        <v>3960</v>
      </c>
      <c r="H15" s="75"/>
    </row>
    <row r="16" spans="1:8" ht="22.5" customHeight="1">
      <c r="A16" s="71"/>
      <c r="B16" s="72"/>
      <c r="C16" s="65" t="s">
        <v>112</v>
      </c>
      <c r="D16" s="66">
        <v>4.5</v>
      </c>
      <c r="E16" s="67" t="s">
        <v>113</v>
      </c>
      <c r="F16" s="68">
        <v>2400</v>
      </c>
      <c r="G16" s="69">
        <v>10800</v>
      </c>
      <c r="H16" s="75"/>
    </row>
    <row r="17" spans="1:8" ht="22.5" customHeight="1">
      <c r="A17" s="71"/>
      <c r="B17" s="72"/>
      <c r="C17" s="65" t="s">
        <v>114</v>
      </c>
      <c r="D17" s="66">
        <v>1</v>
      </c>
      <c r="E17" s="67" t="s">
        <v>115</v>
      </c>
      <c r="F17" s="68">
        <v>3205</v>
      </c>
      <c r="G17" s="69">
        <v>3205</v>
      </c>
      <c r="H17" s="75"/>
    </row>
    <row r="18" spans="1:8" ht="22.5" customHeight="1">
      <c r="A18" s="71"/>
      <c r="B18" s="72"/>
      <c r="C18" s="65" t="s">
        <v>116</v>
      </c>
      <c r="D18" s="66">
        <v>1</v>
      </c>
      <c r="E18" s="67" t="s">
        <v>115</v>
      </c>
      <c r="F18" s="68">
        <v>2375</v>
      </c>
      <c r="G18" s="69">
        <v>2375</v>
      </c>
      <c r="H18" s="75"/>
    </row>
    <row r="19" spans="1:8" ht="22.5" customHeight="1">
      <c r="A19" s="71"/>
      <c r="B19" s="72"/>
      <c r="C19" s="65" t="s">
        <v>117</v>
      </c>
      <c r="D19" s="66">
        <v>2</v>
      </c>
      <c r="E19" s="67" t="s">
        <v>115</v>
      </c>
      <c r="F19" s="68">
        <v>2387</v>
      </c>
      <c r="G19" s="69">
        <v>4774</v>
      </c>
      <c r="H19" s="75"/>
    </row>
    <row r="20" spans="1:8" ht="22.5" customHeight="1">
      <c r="A20" s="71"/>
      <c r="B20" s="72"/>
      <c r="C20" s="76" t="s">
        <v>118</v>
      </c>
      <c r="D20" s="66">
        <v>2</v>
      </c>
      <c r="E20" s="67" t="s">
        <v>115</v>
      </c>
      <c r="F20" s="68">
        <v>3205</v>
      </c>
      <c r="G20" s="69">
        <v>6410</v>
      </c>
      <c r="H20" s="77"/>
    </row>
    <row r="21" spans="1:8" ht="22.5" customHeight="1">
      <c r="A21" s="78" t="s">
        <v>119</v>
      </c>
      <c r="B21" s="78"/>
      <c r="C21" s="76" t="s">
        <v>120</v>
      </c>
      <c r="D21" s="66">
        <v>12</v>
      </c>
      <c r="E21" s="67" t="s">
        <v>115</v>
      </c>
      <c r="F21" s="68">
        <v>238</v>
      </c>
      <c r="G21" s="69">
        <v>2856</v>
      </c>
      <c r="H21" s="79" t="s">
        <v>121</v>
      </c>
    </row>
    <row r="22" spans="1:8" ht="22.5" customHeight="1">
      <c r="A22" s="78"/>
      <c r="B22" s="78"/>
      <c r="C22" s="76" t="s">
        <v>122</v>
      </c>
      <c r="D22" s="66">
        <v>18</v>
      </c>
      <c r="E22" s="67" t="s">
        <v>115</v>
      </c>
      <c r="F22" s="68">
        <v>145</v>
      </c>
      <c r="G22" s="69">
        <v>2610</v>
      </c>
      <c r="H22" s="80"/>
    </row>
    <row r="23" spans="1:8" ht="22.5" customHeight="1">
      <c r="A23" s="78"/>
      <c r="B23" s="78"/>
      <c r="C23" s="76" t="s">
        <v>123</v>
      </c>
      <c r="D23" s="66">
        <v>30</v>
      </c>
      <c r="E23" s="67" t="s">
        <v>115</v>
      </c>
      <c r="F23" s="68">
        <v>190</v>
      </c>
      <c r="G23" s="69">
        <v>5700</v>
      </c>
      <c r="H23" s="80"/>
    </row>
    <row r="24" spans="1:8" ht="22.5" customHeight="1">
      <c r="A24" s="78"/>
      <c r="B24" s="78"/>
      <c r="C24" s="81" t="s">
        <v>124</v>
      </c>
      <c r="D24" s="66">
        <v>4</v>
      </c>
      <c r="E24" s="67" t="s">
        <v>115</v>
      </c>
      <c r="F24" s="68">
        <v>120</v>
      </c>
      <c r="G24" s="69">
        <v>480</v>
      </c>
      <c r="H24" s="82"/>
    </row>
    <row r="25" spans="1:8" ht="22.5" customHeight="1">
      <c r="A25" s="78"/>
      <c r="B25" s="78"/>
      <c r="C25" s="81" t="s">
        <v>125</v>
      </c>
      <c r="D25" s="66">
        <v>79</v>
      </c>
      <c r="E25" s="67" t="s">
        <v>113</v>
      </c>
      <c r="F25" s="68">
        <v>47.5</v>
      </c>
      <c r="G25" s="69">
        <v>3752.5</v>
      </c>
      <c r="H25" s="83"/>
    </row>
    <row r="26" spans="1:8" ht="27" customHeight="1">
      <c r="A26" s="84" t="s">
        <v>126</v>
      </c>
      <c r="B26" s="85"/>
      <c r="C26" s="85"/>
      <c r="D26" s="86" t="s">
        <v>127</v>
      </c>
      <c r="E26" s="87"/>
      <c r="F26" s="28" t="s">
        <v>128</v>
      </c>
      <c r="G26" s="88">
        <v>95002</v>
      </c>
      <c r="H26" s="89"/>
    </row>
    <row r="27" spans="1:8" ht="91.5" customHeight="1">
      <c r="A27" s="90" t="s">
        <v>129</v>
      </c>
      <c r="B27" s="91"/>
      <c r="C27" s="91"/>
      <c r="D27" s="91"/>
      <c r="E27" s="91"/>
      <c r="F27" s="91"/>
      <c r="G27" s="91"/>
      <c r="H27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42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1" customWidth="1"/>
    <col min="2" max="2" width="2.50390625" style="1" customWidth="1"/>
    <col min="3" max="3" width="26.125" style="1" customWidth="1"/>
    <col min="4" max="4" width="9.00390625" style="1" customWidth="1"/>
    <col min="5" max="5" width="10.25390625" style="1" customWidth="1"/>
    <col min="6" max="6" width="10.75390625" style="1" customWidth="1"/>
    <col min="7" max="7" width="12.375" style="1" customWidth="1"/>
    <col min="8" max="16384" width="9.00390625" style="1" customWidth="1"/>
  </cols>
  <sheetData>
    <row r="1" spans="1:234" ht="19.5" customHeight="1">
      <c r="A1" s="2" t="s">
        <v>130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7" ht="24" customHeight="1">
      <c r="A2" s="5" t="s">
        <v>131</v>
      </c>
      <c r="B2" s="5"/>
      <c r="C2" s="5"/>
      <c r="D2" s="5"/>
      <c r="E2" s="5"/>
      <c r="F2" s="5"/>
      <c r="G2" s="5"/>
    </row>
    <row r="3" spans="1:7" ht="15">
      <c r="A3" s="6" t="s">
        <v>87</v>
      </c>
      <c r="B3" s="6"/>
      <c r="C3" s="6"/>
      <c r="D3" s="6"/>
      <c r="E3" s="6"/>
      <c r="F3" s="6"/>
      <c r="G3" s="6"/>
    </row>
    <row r="4" spans="1:7" ht="27.75" customHeight="1">
      <c r="A4" s="7" t="s">
        <v>132</v>
      </c>
      <c r="B4" s="8"/>
      <c r="C4" s="8"/>
      <c r="D4" s="9" t="s">
        <v>89</v>
      </c>
      <c r="E4" s="10"/>
      <c r="F4" s="9" t="s">
        <v>69</v>
      </c>
      <c r="G4" s="11"/>
    </row>
    <row r="5" spans="1:7" ht="27.75" customHeight="1">
      <c r="A5" s="12"/>
      <c r="B5" s="13"/>
      <c r="C5" s="13"/>
      <c r="D5" s="14" t="s">
        <v>92</v>
      </c>
      <c r="E5" s="14" t="s">
        <v>91</v>
      </c>
      <c r="F5" s="14" t="s">
        <v>93</v>
      </c>
      <c r="G5" s="15" t="s">
        <v>94</v>
      </c>
    </row>
    <row r="6" spans="1:7" ht="30" customHeight="1">
      <c r="A6" s="16" t="s">
        <v>133</v>
      </c>
      <c r="B6" s="17"/>
      <c r="C6" s="18" t="s">
        <v>134</v>
      </c>
      <c r="D6" s="19" t="s">
        <v>135</v>
      </c>
      <c r="E6" s="20">
        <v>450</v>
      </c>
      <c r="F6" s="21">
        <v>2029.82</v>
      </c>
      <c r="G6" s="22">
        <v>913420.53</v>
      </c>
    </row>
    <row r="7" spans="1:7" ht="30" customHeight="1">
      <c r="A7" s="16"/>
      <c r="B7" s="17"/>
      <c r="C7" s="18" t="s">
        <v>136</v>
      </c>
      <c r="D7" s="19" t="s">
        <v>135</v>
      </c>
      <c r="E7" s="20">
        <v>690</v>
      </c>
      <c r="F7" s="21">
        <v>293.10109600000004</v>
      </c>
      <c r="G7" s="22">
        <v>202239.75624000002</v>
      </c>
    </row>
    <row r="8" spans="1:7" ht="30" customHeight="1">
      <c r="A8" s="16"/>
      <c r="B8" s="17"/>
      <c r="C8" s="18" t="s">
        <v>137</v>
      </c>
      <c r="D8" s="19" t="s">
        <v>101</v>
      </c>
      <c r="E8" s="20">
        <v>5500</v>
      </c>
      <c r="F8" s="21">
        <v>126.88854000000002</v>
      </c>
      <c r="G8" s="22">
        <v>697886.9700000001</v>
      </c>
    </row>
    <row r="9" spans="1:7" ht="30" customHeight="1">
      <c r="A9" s="16"/>
      <c r="B9" s="17"/>
      <c r="C9" s="18" t="s">
        <v>138</v>
      </c>
      <c r="D9" s="19" t="s">
        <v>101</v>
      </c>
      <c r="E9" s="20">
        <v>4500</v>
      </c>
      <c r="F9" s="21">
        <v>41.93037520000001</v>
      </c>
      <c r="G9" s="22">
        <v>188686.68840000004</v>
      </c>
    </row>
    <row r="10" spans="1:7" ht="30" customHeight="1">
      <c r="A10" s="16"/>
      <c r="B10" s="17"/>
      <c r="C10" s="23" t="s">
        <v>139</v>
      </c>
      <c r="D10" s="19" t="s">
        <v>101</v>
      </c>
      <c r="E10" s="20">
        <v>10000</v>
      </c>
      <c r="F10" s="21">
        <v>35.26358272</v>
      </c>
      <c r="G10" s="22">
        <v>352635.8272</v>
      </c>
    </row>
    <row r="11" spans="1:234" ht="30" customHeight="1">
      <c r="A11" s="24" t="s">
        <v>126</v>
      </c>
      <c r="B11" s="25"/>
      <c r="C11" s="25"/>
      <c r="D11" s="26" t="s">
        <v>140</v>
      </c>
      <c r="E11" s="27"/>
      <c r="F11" s="28" t="s">
        <v>128</v>
      </c>
      <c r="G11" s="22">
        <v>2354869.77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</row>
    <row r="12" spans="1:7" ht="21" customHeight="1">
      <c r="A12" s="29" t="s">
        <v>141</v>
      </c>
      <c r="B12" s="30" t="s">
        <v>142</v>
      </c>
      <c r="C12" s="31"/>
      <c r="D12" s="31"/>
      <c r="E12" s="31"/>
      <c r="F12" s="32"/>
      <c r="G12" s="33"/>
    </row>
    <row r="13" spans="1:7" ht="21" customHeight="1">
      <c r="A13" s="34"/>
      <c r="B13" s="30" t="s">
        <v>143</v>
      </c>
      <c r="C13" s="31"/>
      <c r="D13" s="30"/>
      <c r="E13" s="30" t="s">
        <v>144</v>
      </c>
      <c r="F13" s="30"/>
      <c r="G13" s="33"/>
    </row>
    <row r="14" spans="1:7" ht="21" customHeight="1">
      <c r="A14" s="34"/>
      <c r="B14" s="35" t="s">
        <v>145</v>
      </c>
      <c r="C14" s="36"/>
      <c r="D14" s="30"/>
      <c r="E14" s="30" t="s">
        <v>146</v>
      </c>
      <c r="F14" s="30"/>
      <c r="G14" s="33"/>
    </row>
    <row r="15" spans="1:7" ht="21" customHeight="1">
      <c r="A15" s="34"/>
      <c r="B15" s="37" t="s">
        <v>147</v>
      </c>
      <c r="C15" s="37"/>
      <c r="D15" s="30"/>
      <c r="E15" s="38" t="s">
        <v>148</v>
      </c>
      <c r="F15" s="30"/>
      <c r="G15" s="33"/>
    </row>
    <row r="16" spans="1:7" ht="21" customHeight="1">
      <c r="A16" s="34"/>
      <c r="B16" s="30" t="s">
        <v>149</v>
      </c>
      <c r="C16" s="31"/>
      <c r="D16" s="30"/>
      <c r="E16" s="30" t="s">
        <v>150</v>
      </c>
      <c r="F16" s="30"/>
      <c r="G16" s="33"/>
    </row>
    <row r="17" spans="1:12" ht="21" customHeight="1">
      <c r="A17" s="34"/>
      <c r="B17" s="39" t="s">
        <v>151</v>
      </c>
      <c r="C17" s="39"/>
      <c r="D17" s="30"/>
      <c r="E17" s="30" t="s">
        <v>152</v>
      </c>
      <c r="F17" s="30"/>
      <c r="G17" s="40"/>
      <c r="H17" s="41"/>
      <c r="I17" s="41"/>
      <c r="J17" s="41"/>
      <c r="K17" s="41"/>
      <c r="L17" s="41"/>
    </row>
    <row r="18" spans="1:7" ht="21" customHeight="1">
      <c r="A18" s="34"/>
      <c r="B18" s="30" t="s">
        <v>153</v>
      </c>
      <c r="C18" s="31"/>
      <c r="D18" s="30"/>
      <c r="E18" s="30" t="s">
        <v>154</v>
      </c>
      <c r="F18" s="30"/>
      <c r="G18" s="33"/>
    </row>
    <row r="19" spans="1:12" ht="21" customHeight="1">
      <c r="A19" s="34"/>
      <c r="B19" s="30" t="s">
        <v>155</v>
      </c>
      <c r="C19" s="31"/>
      <c r="D19" s="31"/>
      <c r="E19" s="32"/>
      <c r="F19" s="32"/>
      <c r="G19" s="42"/>
      <c r="H19" s="41"/>
      <c r="I19" s="41"/>
      <c r="J19" s="41"/>
      <c r="K19" s="41"/>
      <c r="L19" s="41"/>
    </row>
    <row r="20" spans="1:12" ht="21" customHeight="1">
      <c r="A20" s="34"/>
      <c r="B20" s="30" t="s">
        <v>156</v>
      </c>
      <c r="C20" s="31"/>
      <c r="D20" s="31"/>
      <c r="E20" s="38" t="s">
        <v>157</v>
      </c>
      <c r="F20" s="38"/>
      <c r="G20" s="42"/>
      <c r="H20" s="41"/>
      <c r="I20" s="41"/>
      <c r="J20" s="41"/>
      <c r="K20" s="41"/>
      <c r="L20" s="41"/>
    </row>
    <row r="21" spans="1:7" ht="21" customHeight="1">
      <c r="A21" s="34"/>
      <c r="B21" s="30" t="s">
        <v>158</v>
      </c>
      <c r="C21" s="31"/>
      <c r="D21" s="31"/>
      <c r="E21" s="38" t="s">
        <v>159</v>
      </c>
      <c r="F21" s="38"/>
      <c r="G21" s="33"/>
    </row>
    <row r="22" spans="1:7" ht="21" customHeight="1">
      <c r="A22" s="34"/>
      <c r="B22" s="30" t="s">
        <v>160</v>
      </c>
      <c r="C22" s="31"/>
      <c r="D22" s="31"/>
      <c r="E22" s="30" t="s">
        <v>161</v>
      </c>
      <c r="F22" s="30"/>
      <c r="G22" s="33"/>
    </row>
    <row r="23" spans="1:7" ht="21" customHeight="1">
      <c r="A23" s="34"/>
      <c r="B23" s="30" t="s">
        <v>162</v>
      </c>
      <c r="C23" s="31"/>
      <c r="D23" s="31"/>
      <c r="E23" s="30" t="s">
        <v>163</v>
      </c>
      <c r="F23" s="30"/>
      <c r="G23" s="43"/>
    </row>
    <row r="24" spans="1:7" ht="21" customHeight="1">
      <c r="A24" s="34"/>
      <c r="B24" s="35" t="s">
        <v>164</v>
      </c>
      <c r="C24" s="44"/>
      <c r="D24" s="36"/>
      <c r="E24" s="38" t="s">
        <v>165</v>
      </c>
      <c r="F24" s="38"/>
      <c r="G24" s="33"/>
    </row>
    <row r="25" spans="1:7" ht="21" customHeight="1">
      <c r="A25" s="34"/>
      <c r="B25" s="35" t="s">
        <v>166</v>
      </c>
      <c r="C25" s="44"/>
      <c r="D25" s="36"/>
      <c r="E25" s="30" t="s">
        <v>167</v>
      </c>
      <c r="F25" s="30"/>
      <c r="G25" s="45"/>
    </row>
    <row r="26" spans="1:7" ht="21" customHeight="1">
      <c r="A26" s="34"/>
      <c r="B26" s="39" t="s">
        <v>168</v>
      </c>
      <c r="C26" s="39"/>
      <c r="D26" s="39"/>
      <c r="E26" s="30" t="s">
        <v>169</v>
      </c>
      <c r="F26" s="30"/>
      <c r="G26" s="45"/>
    </row>
    <row r="27" spans="1:7" ht="21" customHeight="1">
      <c r="A27" s="34"/>
      <c r="B27" s="30" t="s">
        <v>170</v>
      </c>
      <c r="C27" s="31"/>
      <c r="D27" s="31"/>
      <c r="E27" s="31"/>
      <c r="F27" s="46"/>
      <c r="G27" s="45"/>
    </row>
    <row r="28" spans="1:7" ht="21" customHeight="1">
      <c r="A28" s="47"/>
      <c r="B28" s="30" t="s">
        <v>171</v>
      </c>
      <c r="C28" s="48"/>
      <c r="D28" s="48"/>
      <c r="E28" s="48"/>
      <c r="F28" s="46"/>
      <c r="G28" s="45"/>
    </row>
    <row r="29" spans="1:7" ht="21" customHeight="1">
      <c r="A29" s="49"/>
      <c r="B29" s="50" t="s">
        <v>172</v>
      </c>
      <c r="C29" s="51"/>
      <c r="D29" s="51"/>
      <c r="E29" s="51"/>
      <c r="F29" s="52"/>
      <c r="G29" s="53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麦景裕</cp:lastModifiedBy>
  <cp:lastPrinted>2015-09-21T03:29:47Z</cp:lastPrinted>
  <dcterms:created xsi:type="dcterms:W3CDTF">2015-09-10T08:39:04Z</dcterms:created>
  <dcterms:modified xsi:type="dcterms:W3CDTF">2023-08-21T11:24:54Z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0488D316A4FA47FD9BE16D7CC82DFC83</vt:lpwstr>
  </property>
</Properties>
</file>