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计税成本标准" sheetId="1" r:id="rId1"/>
    <sheet name="绿化工程指标细目组成" sheetId="2" r:id="rId2"/>
  </sheets>
  <calcPr calcId="124519"/>
</workbook>
</file>

<file path=xl/calcChain.xml><?xml version="1.0" encoding="utf-8"?>
<calcChain xmlns="http://schemas.openxmlformats.org/spreadsheetml/2006/main">
  <c r="AE11" i="2"/>
  <c r="AC11"/>
  <c r="AA11"/>
  <c r="Y11"/>
  <c r="W11"/>
  <c r="U11"/>
  <c r="S11"/>
  <c r="Q11"/>
  <c r="O11"/>
  <c r="M11"/>
  <c r="K11"/>
  <c r="I11"/>
  <c r="G11"/>
  <c r="E11"/>
  <c r="AE10"/>
  <c r="AC10"/>
  <c r="AA10"/>
  <c r="Y10"/>
  <c r="W10"/>
  <c r="U10"/>
  <c r="S10"/>
  <c r="Q10"/>
  <c r="O10"/>
  <c r="M10"/>
  <c r="K10"/>
  <c r="I10"/>
  <c r="G10"/>
  <c r="E10"/>
  <c r="AF9"/>
  <c r="AD9"/>
  <c r="AB9"/>
  <c r="Z9"/>
  <c r="X9"/>
  <c r="V9"/>
  <c r="T9"/>
  <c r="R9"/>
  <c r="P9"/>
  <c r="N9"/>
  <c r="L9"/>
  <c r="J9"/>
  <c r="H9"/>
  <c r="F9"/>
  <c r="AF8"/>
  <c r="AD8"/>
  <c r="AB8"/>
  <c r="Z8"/>
  <c r="X8"/>
  <c r="V8"/>
  <c r="T8"/>
  <c r="R8"/>
  <c r="P8"/>
  <c r="N8"/>
  <c r="L8"/>
  <c r="J8"/>
  <c r="H8"/>
  <c r="F8"/>
  <c r="AF7"/>
  <c r="AD7"/>
  <c r="AB7"/>
  <c r="Z7"/>
  <c r="X7"/>
  <c r="V7"/>
  <c r="T7"/>
  <c r="R7"/>
  <c r="P7"/>
  <c r="N7"/>
  <c r="L7"/>
  <c r="J7"/>
  <c r="H7"/>
  <c r="F7"/>
  <c r="AF6"/>
  <c r="AD6"/>
  <c r="AB6"/>
  <c r="Z6"/>
  <c r="X6"/>
  <c r="V6"/>
  <c r="T6"/>
  <c r="R6"/>
  <c r="P6"/>
  <c r="N6"/>
  <c r="L6"/>
  <c r="J6"/>
  <c r="H6"/>
  <c r="F6"/>
  <c r="AF5"/>
  <c r="AD5"/>
  <c r="AB5"/>
  <c r="Z5"/>
  <c r="X5"/>
  <c r="V5"/>
  <c r="T5"/>
  <c r="R5"/>
  <c r="P5"/>
  <c r="N5"/>
  <c r="L5"/>
  <c r="J5"/>
  <c r="H5"/>
  <c r="F5"/>
</calcChain>
</file>

<file path=xl/sharedStrings.xml><?xml version="1.0" encoding="utf-8"?>
<sst xmlns="http://schemas.openxmlformats.org/spreadsheetml/2006/main" count="135" uniqueCount="96">
  <si>
    <t>分类</t>
  </si>
  <si>
    <t>模块选择</t>
  </si>
  <si>
    <t>造价指标（元/㎡）</t>
  </si>
  <si>
    <t>备 注</t>
  </si>
  <si>
    <t>楼宇建筑工程</t>
  </si>
  <si>
    <t>基础工程</t>
  </si>
  <si>
    <t>天然
基础</t>
  </si>
  <si>
    <t>独立基础</t>
  </si>
  <si>
    <t>1.按总建筑面积计；2.若有两种或以上类型基础，相应占比按其对应的基座平面面积比例计算。</t>
  </si>
  <si>
    <t>满堂片筏基础</t>
  </si>
  <si>
    <t>桩基础</t>
  </si>
  <si>
    <t>人工挖孔桩</t>
  </si>
  <si>
    <t>预制管桩</t>
  </si>
  <si>
    <t>灌注桩</t>
  </si>
  <si>
    <t>地下室工程</t>
  </si>
  <si>
    <t>基坑
支护</t>
  </si>
  <si>
    <t>共1层</t>
  </si>
  <si>
    <t>1.按地下室总建筑面积计；2、基坑支护为开挖地下室土方的措施费用，实际发生才能计算；3、与地下室层数相对应，按地下室总层数套用相应层数指标计算；4、基坑支护，当地下室面积小，土质软弱且不稳定，四周均有建筑物且比较靠近，变形控制要求高，需要较强支护系统时，相应造价指标乘以调整系数1.3。</t>
  </si>
  <si>
    <t>共2层</t>
  </si>
  <si>
    <t>地下室</t>
  </si>
  <si>
    <t>1.按地下室总建筑面积（含人防面积）计算；
2.含土方开挖、土建、给排水、照明、消防、弱电、 防雷、通风，简单装修等。
3.、按地下室总层数套用相应层数指标计算。</t>
  </si>
  <si>
    <t>人防工程+</t>
  </si>
  <si>
    <t>1.按地下室人防建筑面积计；2.‘+’表示除地下室通用指标外，因人防部分而增加的单方造价。</t>
  </si>
  <si>
    <t>地上建筑工程</t>
  </si>
  <si>
    <t>别墅</t>
  </si>
  <si>
    <t>独栋</t>
  </si>
  <si>
    <t>1.按各模块相应建筑面积计，楼栋下面有裙楼的，应扣除裙楼建筑面积；2.单体建筑的公共设施配套用房包括幼儿园、居委（派出所）用房、物业用房、垃圾站、公共厕所等，按满足基本使用标准计；3.其他模块均按毛坯交楼标准（含土建、安装），即公共区（大堂、电梯前室、楼梯间）装修，户内按毛坯标准：墙面、地面、砂浆抹平，天棚刮腻子，门（入户、防火、其他），铝合金门窗、护栏，配电箱、弱电箱（网络、电讯、有线电视），智能化、消防设施，给水入口和排水出口，防雷等；4.住宅楼第1、2层等楼层为商铺、办公等用途的，参考“商业裙楼”造价指标；5.不含电梯、中央空调设备；6.商业裙楼层高首层按6m，标准层4.5m计；7.住宅楼层高按3m计；8.双拼别墅参考独栋。</t>
  </si>
  <si>
    <t>联排</t>
  </si>
  <si>
    <t>公共设施配套用房</t>
  </si>
  <si>
    <t>综合性大商业</t>
  </si>
  <si>
    <t>商业裙楼</t>
  </si>
  <si>
    <t>商业塔楼</t>
  </si>
  <si>
    <t>住宅
楼</t>
  </si>
  <si>
    <t>≤6层</t>
  </si>
  <si>
    <t>7-11层</t>
  </si>
  <si>
    <t>12-18层</t>
  </si>
  <si>
    <r>
      <rPr>
        <sz val="12"/>
        <rFont val="宋体"/>
        <charset val="134"/>
      </rPr>
      <t xml:space="preserve">18层以上
</t>
    </r>
    <r>
      <rPr>
        <sz val="9"/>
        <rFont val="宋体"/>
        <charset val="134"/>
      </rPr>
      <t>（100米以下）</t>
    </r>
  </si>
  <si>
    <t>公寓楼</t>
  </si>
  <si>
    <t>层高≤3.9m</t>
  </si>
  <si>
    <t>层高&gt;3.9m</t>
  </si>
  <si>
    <t>特殊装饰工程</t>
  </si>
  <si>
    <t>高档外立面</t>
  </si>
  <si>
    <t>干挂石材+</t>
  </si>
  <si>
    <t>1.干挂石材和玻璃幕墙均按其外立面面积计；2.‘+’表示采用挂石、玻璃外幕墙而额外增加的造价指标。</t>
  </si>
  <si>
    <t>玻璃幕墙+</t>
  </si>
  <si>
    <t>燃气工程（元/户）</t>
  </si>
  <si>
    <t>-</t>
  </si>
  <si>
    <t>1.按户计；2.含管道燃气庭院管网和室内管道建设安装所需的费用，不含城市燃气主管网的建设费用。包括从进入居民住宅区或用户庭院的支管(含调压箱)始，至入户燃气计量表尾阀所需的勘察、设计、施工、设备、管线材料、燃气计量表具等费用。</t>
  </si>
  <si>
    <t>室外
工程</t>
  </si>
  <si>
    <t>室外配套工程</t>
  </si>
  <si>
    <t>室外环境</t>
  </si>
  <si>
    <t>1.按环境占地面积作为计算基数；2.含综合管网，含各种基础设施，含硬质铺装及各类小品、水景、生化池、围墙、小区大门、小区车行道、人行道、活动广场、小区照明等。</t>
  </si>
  <si>
    <t>绿化工程</t>
  </si>
  <si>
    <t>1.园林绿化包括绿地整理、乔木、灌木、露地花卉、草皮等植物的种植及保养，绿化给排水安装等；2.不含园建工程；3.造价指标细目详见《绿化工程指标细目组成》。</t>
  </si>
  <si>
    <t>其他工程</t>
  </si>
  <si>
    <r>
      <rPr>
        <sz val="12"/>
        <rFont val="宋体"/>
        <charset val="134"/>
      </rPr>
      <t xml:space="preserve">三通一平土方挖运工程
</t>
    </r>
    <r>
      <rPr>
        <sz val="9"/>
        <rFont val="宋体"/>
        <charset val="134"/>
      </rPr>
      <t>（元/ m³）</t>
    </r>
  </si>
  <si>
    <t>1.按实体体积计；2.仅指前期‘三通一平’土方开挖，运距按10km计，每增减1km增减 1.2元/m3。</t>
  </si>
  <si>
    <r>
      <rPr>
        <sz val="12"/>
        <rFont val="宋体"/>
        <charset val="134"/>
      </rPr>
      <t xml:space="preserve">挡土墙
</t>
    </r>
    <r>
      <rPr>
        <sz val="9"/>
        <rFont val="宋体"/>
        <charset val="134"/>
      </rPr>
      <t>（元/m³）</t>
    </r>
  </si>
  <si>
    <t>砌石</t>
  </si>
  <si>
    <t>1.按挡土墙实体体积计；2.含压顶、墙身、基础、垫层、挡墙基础土方挖填运及台背回填等。</t>
  </si>
  <si>
    <t>钢筋混凝土</t>
  </si>
  <si>
    <t>附表3.绿化工程指标细目组成</t>
  </si>
  <si>
    <t>单位：元</t>
  </si>
  <si>
    <t>子项类别</t>
  </si>
  <si>
    <t>工程量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</si>
  <si>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</si>
  <si>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</si>
  <si>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</si>
  <si>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</si>
  <si>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</si>
  <si>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</si>
  <si>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</si>
  <si>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</si>
  <si>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</si>
  <si>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</si>
  <si>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</si>
  <si>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</si>
  <si>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</si>
  <si>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</si>
  <si>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备注</t>
  </si>
  <si>
    <t>单位</t>
  </si>
  <si>
    <t>数量</t>
  </si>
  <si>
    <t>单价</t>
  </si>
  <si>
    <t>合价</t>
  </si>
  <si>
    <t>乔木种类</t>
  </si>
  <si>
    <t>株</t>
  </si>
  <si>
    <t>10000（按绿化面积10000㎡测算）</t>
  </si>
  <si>
    <t>灌木种类</t>
  </si>
  <si>
    <t>花卉及地被种植</t>
  </si>
  <si>
    <t>m2</t>
  </si>
  <si>
    <t>草皮种植</t>
  </si>
  <si>
    <t>绿地整理</t>
  </si>
  <si>
    <t>总价</t>
  </si>
  <si>
    <t>单方指标（元/m2）
（按绿化占地面积）</t>
  </si>
  <si>
    <t>说明：
1、乔木配置情况如下：(按实测数量)
    胸径5-10CM      160株                          胸径11~15CM  525株
    胸径16-20CM    125株                           胸径21-30CM   123株 
 胸径35以上CM   151株 
2、灌木配置情况如下：
    苗高*冠幅100～150cm*100～150cm  100株
    苗高*冠幅 151～170cm*151～170cm  125株
3、花卉及地被种植密度按35~50/M2考虑
4、绿化保养期按6个月成活期+6个月日常养护考虑；
5、绿化给排水已在环境工程中考虑；</t>
  </si>
  <si>
    <t>九江市中心城区2008-2021年度房地产开发项目工程造价计税成本参考标准(征求意见稿)</t>
    <phoneticPr fontId="13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</si>
</sst>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_);[Red]\(0\)"/>
    <numFmt numFmtId="178" formatCode="0.00_ "/>
  </numFmts>
  <fonts count="1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left" vertical="top" wrapText="1"/>
    </xf>
    <xf numFmtId="176" fontId="4" fillId="0" borderId="7" xfId="0" applyNumberFormat="1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horizontal="left" vertical="top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>
      <pane xSplit="4" ySplit="3" topLeftCell="F4" activePane="bottomRight" state="frozen"/>
      <selection pane="topRight"/>
      <selection pane="bottomLeft"/>
      <selection pane="bottomRight" activeCell="B1" sqref="B1:S1"/>
    </sheetView>
  </sheetViews>
  <sheetFormatPr defaultColWidth="6.75" defaultRowHeight="15.75"/>
  <cols>
    <col min="1" max="1" width="7.5" style="21" customWidth="1"/>
    <col min="2" max="2" width="8.125" style="22" customWidth="1"/>
    <col min="3" max="3" width="9.125" style="21" customWidth="1"/>
    <col min="4" max="4" width="13.625" style="23" customWidth="1"/>
    <col min="5" max="18" width="10.375" style="24" customWidth="1"/>
    <col min="19" max="19" width="53.625" style="22" customWidth="1"/>
    <col min="20" max="16384" width="6.75" style="19"/>
  </cols>
  <sheetData>
    <row r="1" spans="1:19" ht="27" customHeight="1">
      <c r="A1" s="25"/>
      <c r="B1" s="46" t="s">
        <v>95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</row>
    <row r="2" spans="1:19" ht="14.25">
      <c r="A2" s="36" t="s">
        <v>0</v>
      </c>
      <c r="B2" s="36" t="s">
        <v>1</v>
      </c>
      <c r="C2" s="36"/>
      <c r="D2" s="36"/>
      <c r="E2" s="48" t="s">
        <v>2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36" t="s">
        <v>3</v>
      </c>
    </row>
    <row r="3" spans="1:19" ht="21" customHeight="1">
      <c r="A3" s="36"/>
      <c r="B3" s="36"/>
      <c r="C3" s="36"/>
      <c r="D3" s="36"/>
      <c r="E3" s="26">
        <v>2008</v>
      </c>
      <c r="F3" s="26">
        <v>2009</v>
      </c>
      <c r="G3" s="26">
        <v>2010</v>
      </c>
      <c r="H3" s="26">
        <v>2011</v>
      </c>
      <c r="I3" s="26">
        <v>2012</v>
      </c>
      <c r="J3" s="26">
        <v>2013</v>
      </c>
      <c r="K3" s="26">
        <v>2014</v>
      </c>
      <c r="L3" s="26">
        <v>2015</v>
      </c>
      <c r="M3" s="26">
        <v>2016</v>
      </c>
      <c r="N3" s="26">
        <v>2017</v>
      </c>
      <c r="O3" s="26">
        <v>2018</v>
      </c>
      <c r="P3" s="26">
        <v>2019</v>
      </c>
      <c r="Q3" s="26">
        <v>2020</v>
      </c>
      <c r="R3" s="26">
        <v>2021</v>
      </c>
      <c r="S3" s="36"/>
    </row>
    <row r="4" spans="1:19" ht="33" customHeight="1">
      <c r="A4" s="35" t="s">
        <v>4</v>
      </c>
      <c r="B4" s="45" t="s">
        <v>5</v>
      </c>
      <c r="C4" s="35" t="s">
        <v>6</v>
      </c>
      <c r="D4" s="28" t="s">
        <v>7</v>
      </c>
      <c r="E4" s="29">
        <v>88.75</v>
      </c>
      <c r="F4" s="29">
        <v>81.650000000000006</v>
      </c>
      <c r="G4" s="29">
        <v>87.13</v>
      </c>
      <c r="H4" s="29">
        <v>109.41</v>
      </c>
      <c r="I4" s="29">
        <v>104.5</v>
      </c>
      <c r="J4" s="29">
        <v>108.42</v>
      </c>
      <c r="K4" s="29">
        <v>94.2</v>
      </c>
      <c r="L4" s="29">
        <v>93.83</v>
      </c>
      <c r="M4" s="29">
        <v>101.26</v>
      </c>
      <c r="N4" s="29">
        <v>114</v>
      </c>
      <c r="O4" s="29">
        <v>120.95</v>
      </c>
      <c r="P4" s="29">
        <v>135.9</v>
      </c>
      <c r="Q4" s="29">
        <v>137.53</v>
      </c>
      <c r="R4" s="29">
        <v>145.55000000000001</v>
      </c>
      <c r="S4" s="37" t="s">
        <v>8</v>
      </c>
    </row>
    <row r="5" spans="1:19" ht="33" customHeight="1">
      <c r="A5" s="35"/>
      <c r="B5" s="45"/>
      <c r="C5" s="35"/>
      <c r="D5" s="28" t="s">
        <v>9</v>
      </c>
      <c r="E5" s="29">
        <v>166.19</v>
      </c>
      <c r="F5" s="29">
        <v>156.12</v>
      </c>
      <c r="G5" s="29">
        <v>168.72</v>
      </c>
      <c r="H5" s="29">
        <v>201.43</v>
      </c>
      <c r="I5" s="29">
        <v>188.67</v>
      </c>
      <c r="J5" s="29">
        <v>193.26</v>
      </c>
      <c r="K5" s="29">
        <v>172.53</v>
      </c>
      <c r="L5" s="29">
        <v>160.69999999999999</v>
      </c>
      <c r="M5" s="29">
        <v>177.71</v>
      </c>
      <c r="N5" s="29">
        <v>208.85</v>
      </c>
      <c r="O5" s="29">
        <v>218.72</v>
      </c>
      <c r="P5" s="29">
        <v>235.32</v>
      </c>
      <c r="Q5" s="29">
        <v>231.19</v>
      </c>
      <c r="R5" s="29">
        <v>260.93</v>
      </c>
      <c r="S5" s="38"/>
    </row>
    <row r="6" spans="1:19" ht="33" customHeight="1">
      <c r="A6" s="35"/>
      <c r="B6" s="45"/>
      <c r="C6" s="35" t="s">
        <v>10</v>
      </c>
      <c r="D6" s="28" t="s">
        <v>11</v>
      </c>
      <c r="E6" s="29">
        <v>104.2</v>
      </c>
      <c r="F6" s="29">
        <v>99.28</v>
      </c>
      <c r="G6" s="29">
        <v>104.6</v>
      </c>
      <c r="H6" s="29">
        <v>122.82</v>
      </c>
      <c r="I6" s="29">
        <v>116.34</v>
      </c>
      <c r="J6" s="29">
        <v>119.85</v>
      </c>
      <c r="K6" s="29">
        <v>110.74</v>
      </c>
      <c r="L6" s="29">
        <v>113.63</v>
      </c>
      <c r="M6" s="29">
        <v>130.57</v>
      </c>
      <c r="N6" s="29">
        <v>126.36</v>
      </c>
      <c r="O6" s="29">
        <v>134.38</v>
      </c>
      <c r="P6" s="29">
        <v>151.49</v>
      </c>
      <c r="Q6" s="29">
        <v>148.85</v>
      </c>
      <c r="R6" s="29">
        <v>158.16</v>
      </c>
      <c r="S6" s="38"/>
    </row>
    <row r="7" spans="1:19" ht="33" customHeight="1">
      <c r="A7" s="35"/>
      <c r="B7" s="45"/>
      <c r="C7" s="35"/>
      <c r="D7" s="27" t="s">
        <v>12</v>
      </c>
      <c r="E7" s="29">
        <v>67.260000000000005</v>
      </c>
      <c r="F7" s="29">
        <v>65.59</v>
      </c>
      <c r="G7" s="29">
        <v>69.27</v>
      </c>
      <c r="H7" s="29">
        <v>81.78</v>
      </c>
      <c r="I7" s="29">
        <v>78.11</v>
      </c>
      <c r="J7" s="29">
        <v>78.349999999999994</v>
      </c>
      <c r="K7" s="29">
        <v>74.59</v>
      </c>
      <c r="L7" s="29">
        <v>73.069999999999993</v>
      </c>
      <c r="M7" s="29">
        <v>89.94</v>
      </c>
      <c r="N7" s="29">
        <v>85.51</v>
      </c>
      <c r="O7" s="29">
        <v>108.49</v>
      </c>
      <c r="P7" s="29">
        <v>126.64</v>
      </c>
      <c r="Q7" s="29">
        <v>122.53</v>
      </c>
      <c r="R7" s="29">
        <v>132.83000000000001</v>
      </c>
      <c r="S7" s="38"/>
    </row>
    <row r="8" spans="1:19" ht="33" customHeight="1">
      <c r="A8" s="35"/>
      <c r="B8" s="45"/>
      <c r="C8" s="35"/>
      <c r="D8" s="27" t="s">
        <v>13</v>
      </c>
      <c r="E8" s="29">
        <v>158.97</v>
      </c>
      <c r="F8" s="29">
        <v>140.96</v>
      </c>
      <c r="G8" s="29">
        <v>143.85</v>
      </c>
      <c r="H8" s="29">
        <v>175.62</v>
      </c>
      <c r="I8" s="29">
        <v>172.83</v>
      </c>
      <c r="J8" s="29">
        <v>175.57</v>
      </c>
      <c r="K8" s="29">
        <v>168.03</v>
      </c>
      <c r="L8" s="29">
        <v>164.07</v>
      </c>
      <c r="M8" s="29">
        <v>182.48</v>
      </c>
      <c r="N8" s="29">
        <v>180.34</v>
      </c>
      <c r="O8" s="29">
        <v>186.27</v>
      </c>
      <c r="P8" s="29">
        <v>208.82</v>
      </c>
      <c r="Q8" s="29">
        <v>207.74</v>
      </c>
      <c r="R8" s="29">
        <v>215.95</v>
      </c>
      <c r="S8" s="39"/>
    </row>
    <row r="9" spans="1:19" ht="33" customHeight="1">
      <c r="A9" s="35"/>
      <c r="B9" s="45" t="s">
        <v>14</v>
      </c>
      <c r="C9" s="35" t="s">
        <v>15</v>
      </c>
      <c r="D9" s="27" t="s">
        <v>16</v>
      </c>
      <c r="E9" s="29">
        <v>217.92</v>
      </c>
      <c r="F9" s="29">
        <v>208.79</v>
      </c>
      <c r="G9" s="29">
        <v>210.86</v>
      </c>
      <c r="H9" s="29">
        <v>277.86</v>
      </c>
      <c r="I9" s="29">
        <v>258.45999999999998</v>
      </c>
      <c r="J9" s="29">
        <v>258.31</v>
      </c>
      <c r="K9" s="29">
        <v>264.22000000000003</v>
      </c>
      <c r="L9" s="29">
        <v>244.92</v>
      </c>
      <c r="M9" s="29">
        <v>268.33999999999997</v>
      </c>
      <c r="N9" s="29">
        <v>253.32</v>
      </c>
      <c r="O9" s="29">
        <v>267.94</v>
      </c>
      <c r="P9" s="29">
        <v>280.2</v>
      </c>
      <c r="Q9" s="29">
        <v>282.23</v>
      </c>
      <c r="R9" s="29">
        <v>290.02</v>
      </c>
      <c r="S9" s="40" t="s">
        <v>17</v>
      </c>
    </row>
    <row r="10" spans="1:19" ht="33" customHeight="1">
      <c r="A10" s="35"/>
      <c r="B10" s="45"/>
      <c r="C10" s="35"/>
      <c r="D10" s="27" t="s">
        <v>18</v>
      </c>
      <c r="E10" s="29">
        <v>396.41</v>
      </c>
      <c r="F10" s="29">
        <v>385.28</v>
      </c>
      <c r="G10" s="29">
        <v>397.48</v>
      </c>
      <c r="H10" s="29">
        <v>464.35</v>
      </c>
      <c r="I10" s="29">
        <v>464.95</v>
      </c>
      <c r="J10" s="29">
        <v>462.76</v>
      </c>
      <c r="K10" s="29">
        <v>470.16</v>
      </c>
      <c r="L10" s="29">
        <v>463.36</v>
      </c>
      <c r="M10" s="29">
        <v>490.68</v>
      </c>
      <c r="N10" s="29">
        <v>476.78</v>
      </c>
      <c r="O10" s="29">
        <v>505.16</v>
      </c>
      <c r="P10" s="29">
        <v>531.20000000000005</v>
      </c>
      <c r="Q10" s="29">
        <v>524.75</v>
      </c>
      <c r="R10" s="29">
        <v>537.67999999999995</v>
      </c>
      <c r="S10" s="40"/>
    </row>
    <row r="11" spans="1:19" ht="33" customHeight="1">
      <c r="A11" s="35"/>
      <c r="B11" s="45"/>
      <c r="C11" s="35" t="s">
        <v>19</v>
      </c>
      <c r="D11" s="27" t="s">
        <v>16</v>
      </c>
      <c r="E11" s="29">
        <v>1887.65</v>
      </c>
      <c r="F11" s="29">
        <v>1798.53</v>
      </c>
      <c r="G11" s="29">
        <v>1906.01</v>
      </c>
      <c r="H11" s="29">
        <v>2209.83</v>
      </c>
      <c r="I11" s="29">
        <v>2176.92</v>
      </c>
      <c r="J11" s="29">
        <v>2155.11</v>
      </c>
      <c r="K11" s="29">
        <v>2186.5</v>
      </c>
      <c r="L11" s="29">
        <v>2071.91</v>
      </c>
      <c r="M11" s="29">
        <v>2245.75</v>
      </c>
      <c r="N11" s="29">
        <v>2320.39</v>
      </c>
      <c r="O11" s="29">
        <v>2483.98</v>
      </c>
      <c r="P11" s="29">
        <v>2575.6999999999998</v>
      </c>
      <c r="Q11" s="29">
        <v>2530.73</v>
      </c>
      <c r="R11" s="29">
        <v>2698.76</v>
      </c>
      <c r="S11" s="41" t="s">
        <v>20</v>
      </c>
    </row>
    <row r="12" spans="1:19" ht="33" customHeight="1">
      <c r="A12" s="35"/>
      <c r="B12" s="45"/>
      <c r="C12" s="35"/>
      <c r="D12" s="27" t="s">
        <v>18</v>
      </c>
      <c r="E12" s="29">
        <v>1633.86</v>
      </c>
      <c r="F12" s="29">
        <v>1567.31</v>
      </c>
      <c r="G12" s="29">
        <v>1659.55</v>
      </c>
      <c r="H12" s="29">
        <v>1989.77</v>
      </c>
      <c r="I12" s="29">
        <v>1994.44</v>
      </c>
      <c r="J12" s="29">
        <v>1997.46</v>
      </c>
      <c r="K12" s="29">
        <v>2039.47</v>
      </c>
      <c r="L12" s="29">
        <v>2010.71</v>
      </c>
      <c r="M12" s="29">
        <v>2140.69</v>
      </c>
      <c r="N12" s="29">
        <v>2059.4299999999998</v>
      </c>
      <c r="O12" s="29">
        <v>2125.23</v>
      </c>
      <c r="P12" s="29">
        <v>2268.9299999999998</v>
      </c>
      <c r="Q12" s="29">
        <v>2201.48</v>
      </c>
      <c r="R12" s="29">
        <v>2454.5300000000002</v>
      </c>
      <c r="S12" s="41"/>
    </row>
    <row r="13" spans="1:19" ht="33" customHeight="1">
      <c r="A13" s="35"/>
      <c r="B13" s="45"/>
      <c r="C13" s="35"/>
      <c r="D13" s="27" t="s">
        <v>21</v>
      </c>
      <c r="E13" s="29">
        <v>905.2</v>
      </c>
      <c r="F13" s="29">
        <v>919.23</v>
      </c>
      <c r="G13" s="29">
        <v>892.82</v>
      </c>
      <c r="H13" s="29">
        <v>975.44</v>
      </c>
      <c r="I13" s="29">
        <v>1007.1</v>
      </c>
      <c r="J13" s="29">
        <v>1001.49</v>
      </c>
      <c r="K13" s="29">
        <v>546.49</v>
      </c>
      <c r="L13" s="29">
        <v>564.42999999999995</v>
      </c>
      <c r="M13" s="29">
        <v>620.98</v>
      </c>
      <c r="N13" s="29">
        <v>599.13</v>
      </c>
      <c r="O13" s="29">
        <v>593.69000000000005</v>
      </c>
      <c r="P13" s="29">
        <v>597.04</v>
      </c>
      <c r="Q13" s="29">
        <v>594.69000000000005</v>
      </c>
      <c r="R13" s="29">
        <v>594.63</v>
      </c>
      <c r="S13" s="34" t="s">
        <v>22</v>
      </c>
    </row>
    <row r="14" spans="1:19" ht="33" customHeight="1">
      <c r="A14" s="35"/>
      <c r="B14" s="45" t="s">
        <v>23</v>
      </c>
      <c r="C14" s="35" t="s">
        <v>24</v>
      </c>
      <c r="D14" s="27" t="s">
        <v>25</v>
      </c>
      <c r="E14" s="29">
        <v>1396.34</v>
      </c>
      <c r="F14" s="29">
        <v>1338.37</v>
      </c>
      <c r="G14" s="29">
        <v>1419.44</v>
      </c>
      <c r="H14" s="29">
        <v>1702.3</v>
      </c>
      <c r="I14" s="29">
        <v>1701.13</v>
      </c>
      <c r="J14" s="29">
        <v>1688.24</v>
      </c>
      <c r="K14" s="29">
        <v>1683.76</v>
      </c>
      <c r="L14" s="29">
        <v>1677.21</v>
      </c>
      <c r="M14" s="29">
        <v>1799.29</v>
      </c>
      <c r="N14" s="29">
        <v>1822.2</v>
      </c>
      <c r="O14" s="29">
        <v>1921.27</v>
      </c>
      <c r="P14" s="29">
        <v>2050.65</v>
      </c>
      <c r="Q14" s="29">
        <v>1958.11</v>
      </c>
      <c r="R14" s="29">
        <v>2130.0500000000002</v>
      </c>
      <c r="S14" s="42" t="s">
        <v>26</v>
      </c>
    </row>
    <row r="15" spans="1:19" ht="33" customHeight="1">
      <c r="A15" s="35"/>
      <c r="B15" s="45"/>
      <c r="C15" s="35"/>
      <c r="D15" s="27" t="s">
        <v>27</v>
      </c>
      <c r="E15" s="29">
        <v>1098.73</v>
      </c>
      <c r="F15" s="29">
        <v>1050.44</v>
      </c>
      <c r="G15" s="29">
        <v>1114.6099999999999</v>
      </c>
      <c r="H15" s="29">
        <v>1319.86</v>
      </c>
      <c r="I15" s="29">
        <v>1314.61</v>
      </c>
      <c r="J15" s="29">
        <v>1326.41</v>
      </c>
      <c r="K15" s="29">
        <v>1358.86</v>
      </c>
      <c r="L15" s="29">
        <v>1364.92</v>
      </c>
      <c r="M15" s="29">
        <v>1559.82</v>
      </c>
      <c r="N15" s="29">
        <v>1564.28</v>
      </c>
      <c r="O15" s="29">
        <v>1695.25</v>
      </c>
      <c r="P15" s="29">
        <v>1744.12</v>
      </c>
      <c r="Q15" s="29">
        <v>1711.7</v>
      </c>
      <c r="R15" s="29">
        <v>1922.94</v>
      </c>
      <c r="S15" s="43"/>
    </row>
    <row r="16" spans="1:19" ht="33" customHeight="1">
      <c r="A16" s="35"/>
      <c r="B16" s="45"/>
      <c r="C16" s="35" t="s">
        <v>28</v>
      </c>
      <c r="D16" s="35"/>
      <c r="E16" s="29">
        <v>1179.73</v>
      </c>
      <c r="F16" s="29">
        <v>1175.43</v>
      </c>
      <c r="G16" s="29">
        <v>1146.24</v>
      </c>
      <c r="H16" s="29">
        <v>1376.21</v>
      </c>
      <c r="I16" s="29">
        <v>1370.11</v>
      </c>
      <c r="J16" s="29">
        <v>1382.2</v>
      </c>
      <c r="K16" s="29">
        <v>1405.19</v>
      </c>
      <c r="L16" s="29">
        <v>1415.74</v>
      </c>
      <c r="M16" s="29">
        <v>1486.31</v>
      </c>
      <c r="N16" s="29">
        <v>1469.07</v>
      </c>
      <c r="O16" s="29">
        <v>1601.15</v>
      </c>
      <c r="P16" s="29">
        <v>1692.19</v>
      </c>
      <c r="Q16" s="29">
        <v>1611.39</v>
      </c>
      <c r="R16" s="29">
        <v>1847.62</v>
      </c>
      <c r="S16" s="43"/>
    </row>
    <row r="17" spans="1:19" ht="33" customHeight="1">
      <c r="A17" s="35"/>
      <c r="B17" s="45"/>
      <c r="C17" s="35" t="s">
        <v>29</v>
      </c>
      <c r="D17" s="35"/>
      <c r="E17" s="29">
        <v>1277.01</v>
      </c>
      <c r="F17" s="29">
        <v>1222.68</v>
      </c>
      <c r="G17" s="29">
        <v>1251.48</v>
      </c>
      <c r="H17" s="29">
        <v>1455.45</v>
      </c>
      <c r="I17" s="29">
        <v>1437.55</v>
      </c>
      <c r="J17" s="29">
        <v>1455.92</v>
      </c>
      <c r="K17" s="29">
        <v>1491.59</v>
      </c>
      <c r="L17" s="29">
        <v>1545.64</v>
      </c>
      <c r="M17" s="29">
        <v>1643.65</v>
      </c>
      <c r="N17" s="29">
        <v>1720.92</v>
      </c>
      <c r="O17" s="29">
        <v>1802.49</v>
      </c>
      <c r="P17" s="29">
        <v>1905.96</v>
      </c>
      <c r="Q17" s="29">
        <v>1869.54</v>
      </c>
      <c r="R17" s="29">
        <v>2132.92</v>
      </c>
      <c r="S17" s="43"/>
    </row>
    <row r="18" spans="1:19" ht="33" customHeight="1">
      <c r="A18" s="35"/>
      <c r="B18" s="45"/>
      <c r="C18" s="35" t="s">
        <v>30</v>
      </c>
      <c r="D18" s="35"/>
      <c r="E18" s="29">
        <v>1028.72</v>
      </c>
      <c r="F18" s="29">
        <v>943</v>
      </c>
      <c r="G18" s="29">
        <v>993.53</v>
      </c>
      <c r="H18" s="29">
        <v>1185.6300000000001</v>
      </c>
      <c r="I18" s="29">
        <v>1206.56</v>
      </c>
      <c r="J18" s="29">
        <v>1218.56</v>
      </c>
      <c r="K18" s="29">
        <v>1245.32</v>
      </c>
      <c r="L18" s="29">
        <v>1272.6400000000001</v>
      </c>
      <c r="M18" s="29">
        <v>1321.71</v>
      </c>
      <c r="N18" s="29">
        <v>1333.72</v>
      </c>
      <c r="O18" s="29">
        <v>1440.26</v>
      </c>
      <c r="P18" s="29">
        <v>1528.85</v>
      </c>
      <c r="Q18" s="29">
        <v>1513.96</v>
      </c>
      <c r="R18" s="29">
        <v>1684.36</v>
      </c>
      <c r="S18" s="43"/>
    </row>
    <row r="19" spans="1:19" ht="30.95" customHeight="1">
      <c r="A19" s="35"/>
      <c r="B19" s="45"/>
      <c r="C19" s="35" t="s">
        <v>31</v>
      </c>
      <c r="D19" s="35"/>
      <c r="E19" s="29">
        <v>1559.84</v>
      </c>
      <c r="F19" s="29">
        <v>1517.1</v>
      </c>
      <c r="G19" s="29">
        <v>1502.2</v>
      </c>
      <c r="H19" s="29">
        <v>1702.78</v>
      </c>
      <c r="I19" s="29">
        <v>1709.48</v>
      </c>
      <c r="J19" s="29">
        <v>1738.25</v>
      </c>
      <c r="K19" s="29">
        <v>1781.56</v>
      </c>
      <c r="L19" s="29">
        <v>1765.15</v>
      </c>
      <c r="M19" s="29">
        <v>1966.96</v>
      </c>
      <c r="N19" s="29">
        <v>2039.1</v>
      </c>
      <c r="O19" s="29">
        <v>2151.79</v>
      </c>
      <c r="P19" s="29">
        <v>2300.1999999999998</v>
      </c>
      <c r="Q19" s="29">
        <v>2250.5100000000002</v>
      </c>
      <c r="R19" s="29">
        <v>2402.89</v>
      </c>
      <c r="S19" s="43"/>
    </row>
    <row r="20" spans="1:19" ht="33" customHeight="1">
      <c r="A20" s="35"/>
      <c r="B20" s="45"/>
      <c r="C20" s="35" t="s">
        <v>32</v>
      </c>
      <c r="D20" s="27" t="s">
        <v>33</v>
      </c>
      <c r="E20" s="29">
        <v>820.03</v>
      </c>
      <c r="F20" s="29">
        <v>797.55</v>
      </c>
      <c r="G20" s="29">
        <v>835.51</v>
      </c>
      <c r="H20" s="29">
        <v>969.05</v>
      </c>
      <c r="I20" s="29">
        <v>939.28</v>
      </c>
      <c r="J20" s="29">
        <v>953.23</v>
      </c>
      <c r="K20" s="29">
        <v>969.57</v>
      </c>
      <c r="L20" s="29">
        <v>1001.11</v>
      </c>
      <c r="M20" s="29">
        <v>1098.29</v>
      </c>
      <c r="N20" s="29">
        <v>1196.6400000000001</v>
      </c>
      <c r="O20" s="29">
        <v>1336.64</v>
      </c>
      <c r="P20" s="29">
        <v>1399.72</v>
      </c>
      <c r="Q20" s="29">
        <v>1384.11</v>
      </c>
      <c r="R20" s="29">
        <v>1540.4</v>
      </c>
      <c r="S20" s="43"/>
    </row>
    <row r="21" spans="1:19" ht="33" customHeight="1">
      <c r="A21" s="35"/>
      <c r="B21" s="45"/>
      <c r="C21" s="35"/>
      <c r="D21" s="27" t="s">
        <v>34</v>
      </c>
      <c r="E21" s="29">
        <v>925.41</v>
      </c>
      <c r="F21" s="29">
        <v>917.51</v>
      </c>
      <c r="G21" s="29">
        <v>988.01</v>
      </c>
      <c r="H21" s="29">
        <v>1201.4000000000001</v>
      </c>
      <c r="I21" s="29">
        <v>1168.56</v>
      </c>
      <c r="J21" s="29">
        <v>1165.1400000000001</v>
      </c>
      <c r="K21" s="29">
        <v>1181.05</v>
      </c>
      <c r="L21" s="29">
        <v>1161.5</v>
      </c>
      <c r="M21" s="29">
        <v>1261.43</v>
      </c>
      <c r="N21" s="29">
        <v>1353.93</v>
      </c>
      <c r="O21" s="29">
        <v>1470.33</v>
      </c>
      <c r="P21" s="29">
        <v>1526.35</v>
      </c>
      <c r="Q21" s="29">
        <v>1512.87</v>
      </c>
      <c r="R21" s="29">
        <v>1719.4</v>
      </c>
      <c r="S21" s="43"/>
    </row>
    <row r="22" spans="1:19" ht="33" customHeight="1">
      <c r="A22" s="35"/>
      <c r="B22" s="45"/>
      <c r="C22" s="35"/>
      <c r="D22" s="27" t="s">
        <v>35</v>
      </c>
      <c r="E22" s="29">
        <v>969.45</v>
      </c>
      <c r="F22" s="29">
        <v>951.97</v>
      </c>
      <c r="G22" s="29">
        <v>1030.1600000000001</v>
      </c>
      <c r="H22" s="29">
        <v>1251.8900000000001</v>
      </c>
      <c r="I22" s="29">
        <v>1228.43</v>
      </c>
      <c r="J22" s="29">
        <v>1223.51</v>
      </c>
      <c r="K22" s="29">
        <v>1244.92</v>
      </c>
      <c r="L22" s="29">
        <v>1248.8</v>
      </c>
      <c r="M22" s="29">
        <v>1336.87</v>
      </c>
      <c r="N22" s="29">
        <v>1425.86</v>
      </c>
      <c r="O22" s="29">
        <v>1551.08</v>
      </c>
      <c r="P22" s="29">
        <v>1576.07</v>
      </c>
      <c r="Q22" s="29">
        <v>1566.14</v>
      </c>
      <c r="R22" s="29">
        <v>1769.59</v>
      </c>
      <c r="S22" s="43"/>
    </row>
    <row r="23" spans="1:19" ht="33" customHeight="1">
      <c r="A23" s="35"/>
      <c r="B23" s="45"/>
      <c r="C23" s="35"/>
      <c r="D23" s="27" t="s">
        <v>36</v>
      </c>
      <c r="E23" s="29">
        <v>1053.93</v>
      </c>
      <c r="F23" s="29">
        <v>1010.83</v>
      </c>
      <c r="G23" s="29">
        <v>1079.44</v>
      </c>
      <c r="H23" s="29">
        <v>1315.66</v>
      </c>
      <c r="I23" s="29">
        <v>1295.4100000000001</v>
      </c>
      <c r="J23" s="29">
        <v>1296.47</v>
      </c>
      <c r="K23" s="29">
        <v>1351.4</v>
      </c>
      <c r="L23" s="29">
        <v>1329.03</v>
      </c>
      <c r="M23" s="29">
        <v>1415.04</v>
      </c>
      <c r="N23" s="29">
        <v>1498.21</v>
      </c>
      <c r="O23" s="29">
        <v>1608.54</v>
      </c>
      <c r="P23" s="29">
        <v>1673.26</v>
      </c>
      <c r="Q23" s="29">
        <v>1652.56</v>
      </c>
      <c r="R23" s="29">
        <v>1856.98</v>
      </c>
      <c r="S23" s="43"/>
    </row>
    <row r="24" spans="1:19" ht="33" customHeight="1">
      <c r="A24" s="35"/>
      <c r="B24" s="45"/>
      <c r="C24" s="35" t="s">
        <v>37</v>
      </c>
      <c r="D24" s="27" t="s">
        <v>38</v>
      </c>
      <c r="E24" s="29">
        <v>1140.74</v>
      </c>
      <c r="F24" s="29">
        <v>1122.18</v>
      </c>
      <c r="G24" s="29">
        <v>1151.1500000000001</v>
      </c>
      <c r="H24" s="29">
        <v>1388.58</v>
      </c>
      <c r="I24" s="29">
        <v>1369.96</v>
      </c>
      <c r="J24" s="29">
        <v>1376.57</v>
      </c>
      <c r="K24" s="29">
        <v>1382.06</v>
      </c>
      <c r="L24" s="29">
        <v>1401.98</v>
      </c>
      <c r="M24" s="29">
        <v>1509.3</v>
      </c>
      <c r="N24" s="29">
        <v>1571.99</v>
      </c>
      <c r="O24" s="29">
        <v>1659.07</v>
      </c>
      <c r="P24" s="29">
        <v>1724.8</v>
      </c>
      <c r="Q24" s="29">
        <v>1683.23</v>
      </c>
      <c r="R24" s="29">
        <v>1891.26</v>
      </c>
      <c r="S24" s="43"/>
    </row>
    <row r="25" spans="1:19" ht="33" customHeight="1">
      <c r="A25" s="35"/>
      <c r="B25" s="45"/>
      <c r="C25" s="35"/>
      <c r="D25" s="27" t="s">
        <v>39</v>
      </c>
      <c r="E25" s="29">
        <v>1176.3800000000001</v>
      </c>
      <c r="F25" s="29">
        <v>1160.6600000000001</v>
      </c>
      <c r="G25" s="29">
        <v>1172.97</v>
      </c>
      <c r="H25" s="29">
        <v>1479.9</v>
      </c>
      <c r="I25" s="29">
        <v>1461.52</v>
      </c>
      <c r="J25" s="29">
        <v>1458.66</v>
      </c>
      <c r="K25" s="29">
        <v>1454.99</v>
      </c>
      <c r="L25" s="29">
        <v>1510.8</v>
      </c>
      <c r="M25" s="29">
        <v>1610.78</v>
      </c>
      <c r="N25" s="29">
        <v>1758.33</v>
      </c>
      <c r="O25" s="29">
        <v>1814.26</v>
      </c>
      <c r="P25" s="29">
        <v>1865.34</v>
      </c>
      <c r="Q25" s="29">
        <v>1815.83</v>
      </c>
      <c r="R25" s="29">
        <v>1979.47</v>
      </c>
      <c r="S25" s="44"/>
    </row>
    <row r="26" spans="1:19" ht="33" customHeight="1">
      <c r="A26" s="35"/>
      <c r="B26" s="42" t="s">
        <v>40</v>
      </c>
      <c r="C26" s="35" t="s">
        <v>41</v>
      </c>
      <c r="D26" s="27" t="s">
        <v>42</v>
      </c>
      <c r="E26" s="29">
        <v>566.52</v>
      </c>
      <c r="F26" s="29">
        <v>550.23</v>
      </c>
      <c r="G26" s="29">
        <v>566.29</v>
      </c>
      <c r="H26" s="29">
        <v>641.07000000000005</v>
      </c>
      <c r="I26" s="29">
        <v>618.12</v>
      </c>
      <c r="J26" s="29">
        <v>613.19000000000005</v>
      </c>
      <c r="K26" s="29">
        <v>634.71</v>
      </c>
      <c r="L26" s="29">
        <v>645.78</v>
      </c>
      <c r="M26" s="29">
        <v>678.13</v>
      </c>
      <c r="N26" s="29">
        <v>694.06</v>
      </c>
      <c r="O26" s="29">
        <v>721.1</v>
      </c>
      <c r="P26" s="29">
        <v>742.28</v>
      </c>
      <c r="Q26" s="29">
        <v>721.31</v>
      </c>
      <c r="R26" s="29">
        <v>820.44</v>
      </c>
      <c r="S26" s="41" t="s">
        <v>43</v>
      </c>
    </row>
    <row r="27" spans="1:19" ht="33" customHeight="1">
      <c r="A27" s="35"/>
      <c r="B27" s="44"/>
      <c r="C27" s="35"/>
      <c r="D27" s="27" t="s">
        <v>44</v>
      </c>
      <c r="E27" s="29">
        <v>582.42999999999995</v>
      </c>
      <c r="F27" s="29">
        <v>559.79999999999995</v>
      </c>
      <c r="G27" s="29">
        <v>551.74</v>
      </c>
      <c r="H27" s="29">
        <v>665.32</v>
      </c>
      <c r="I27" s="29">
        <v>648.04</v>
      </c>
      <c r="J27" s="29">
        <v>649.41</v>
      </c>
      <c r="K27" s="29">
        <v>684.41</v>
      </c>
      <c r="L27" s="29">
        <v>699.61</v>
      </c>
      <c r="M27" s="29">
        <v>732.05</v>
      </c>
      <c r="N27" s="29">
        <v>740.12</v>
      </c>
      <c r="O27" s="29">
        <v>769.15</v>
      </c>
      <c r="P27" s="29">
        <v>796.54</v>
      </c>
      <c r="Q27" s="29">
        <v>782.65</v>
      </c>
      <c r="R27" s="29">
        <v>875.79</v>
      </c>
      <c r="S27" s="41"/>
    </row>
    <row r="28" spans="1:19" ht="48">
      <c r="A28" s="35"/>
      <c r="B28" s="35" t="s">
        <v>45</v>
      </c>
      <c r="C28" s="35"/>
      <c r="D28" s="35"/>
      <c r="E28" s="29" t="s">
        <v>46</v>
      </c>
      <c r="F28" s="29" t="s">
        <v>46</v>
      </c>
      <c r="G28" s="29" t="s">
        <v>46</v>
      </c>
      <c r="H28" s="29" t="s">
        <v>46</v>
      </c>
      <c r="I28" s="29" t="s">
        <v>46</v>
      </c>
      <c r="J28" s="29" t="s">
        <v>46</v>
      </c>
      <c r="K28" s="29" t="s">
        <v>46</v>
      </c>
      <c r="L28" s="29" t="s">
        <v>46</v>
      </c>
      <c r="M28" s="29">
        <v>3000</v>
      </c>
      <c r="N28" s="29">
        <v>3000</v>
      </c>
      <c r="O28" s="29">
        <v>3000</v>
      </c>
      <c r="P28" s="29">
        <v>3000</v>
      </c>
      <c r="Q28" s="29">
        <v>3000</v>
      </c>
      <c r="R28" s="29">
        <v>3000</v>
      </c>
      <c r="S28" s="34" t="s">
        <v>47</v>
      </c>
    </row>
    <row r="29" spans="1:19" ht="36">
      <c r="A29" s="35" t="s">
        <v>48</v>
      </c>
      <c r="B29" s="45" t="s">
        <v>49</v>
      </c>
      <c r="C29" s="35" t="s">
        <v>50</v>
      </c>
      <c r="D29" s="35"/>
      <c r="E29" s="29">
        <v>337.26</v>
      </c>
      <c r="F29" s="29">
        <v>324.76</v>
      </c>
      <c r="G29" s="29">
        <v>324.97000000000003</v>
      </c>
      <c r="H29" s="29">
        <v>373.93</v>
      </c>
      <c r="I29" s="29">
        <v>363.02</v>
      </c>
      <c r="J29" s="29">
        <v>386.26</v>
      </c>
      <c r="K29" s="29">
        <v>405.78</v>
      </c>
      <c r="L29" s="29">
        <v>414.17</v>
      </c>
      <c r="M29" s="29">
        <v>447.59</v>
      </c>
      <c r="N29" s="29">
        <v>460.75</v>
      </c>
      <c r="O29" s="29">
        <v>486.39</v>
      </c>
      <c r="P29" s="29">
        <v>518.54</v>
      </c>
      <c r="Q29" s="29">
        <v>506.83</v>
      </c>
      <c r="R29" s="29">
        <v>568.97</v>
      </c>
      <c r="S29" s="34" t="s">
        <v>51</v>
      </c>
    </row>
    <row r="30" spans="1:19" ht="36">
      <c r="A30" s="35"/>
      <c r="B30" s="45"/>
      <c r="C30" s="35" t="s">
        <v>52</v>
      </c>
      <c r="D30" s="35"/>
      <c r="E30" s="29">
        <v>205.71</v>
      </c>
      <c r="F30" s="29">
        <v>217.99</v>
      </c>
      <c r="G30" s="29">
        <v>224.33</v>
      </c>
      <c r="H30" s="29">
        <v>251.15</v>
      </c>
      <c r="I30" s="29">
        <v>242.05</v>
      </c>
      <c r="J30" s="29">
        <v>248.19</v>
      </c>
      <c r="K30" s="29">
        <v>269.8</v>
      </c>
      <c r="L30" s="29">
        <v>267.33</v>
      </c>
      <c r="M30" s="29">
        <v>290.67</v>
      </c>
      <c r="N30" s="29">
        <v>302.44</v>
      </c>
      <c r="O30" s="29">
        <v>325.23</v>
      </c>
      <c r="P30" s="29">
        <v>348.55</v>
      </c>
      <c r="Q30" s="29">
        <v>320.32</v>
      </c>
      <c r="R30" s="29">
        <v>382.6</v>
      </c>
      <c r="S30" s="34" t="s">
        <v>53</v>
      </c>
    </row>
    <row r="31" spans="1:19" ht="45.95" customHeight="1">
      <c r="A31" s="35"/>
      <c r="B31" s="35" t="s">
        <v>54</v>
      </c>
      <c r="C31" s="35" t="s">
        <v>55</v>
      </c>
      <c r="D31" s="35"/>
      <c r="E31" s="29">
        <v>9.1</v>
      </c>
      <c r="F31" s="29">
        <v>13.04</v>
      </c>
      <c r="G31" s="29">
        <v>12.94</v>
      </c>
      <c r="H31" s="29">
        <v>15.01</v>
      </c>
      <c r="I31" s="29">
        <v>15.39</v>
      </c>
      <c r="J31" s="29">
        <v>15.82</v>
      </c>
      <c r="K31" s="29">
        <v>16.53</v>
      </c>
      <c r="L31" s="29">
        <v>16.93</v>
      </c>
      <c r="M31" s="29">
        <v>17.38</v>
      </c>
      <c r="N31" s="29">
        <v>16.98</v>
      </c>
      <c r="O31" s="29">
        <v>19.170000000000002</v>
      </c>
      <c r="P31" s="29">
        <v>21.04</v>
      </c>
      <c r="Q31" s="29">
        <v>21.35</v>
      </c>
      <c r="R31" s="29">
        <v>22.09</v>
      </c>
      <c r="S31" s="34" t="s">
        <v>56</v>
      </c>
    </row>
    <row r="32" spans="1:19" ht="33" customHeight="1">
      <c r="A32" s="35"/>
      <c r="B32" s="35"/>
      <c r="C32" s="35" t="s">
        <v>57</v>
      </c>
      <c r="D32" s="27" t="s">
        <v>58</v>
      </c>
      <c r="E32" s="29">
        <v>239.32</v>
      </c>
      <c r="F32" s="29">
        <v>235.87</v>
      </c>
      <c r="G32" s="29">
        <v>246.77</v>
      </c>
      <c r="H32" s="29">
        <v>295.44</v>
      </c>
      <c r="I32" s="29">
        <v>415.27</v>
      </c>
      <c r="J32" s="29">
        <v>414.61</v>
      </c>
      <c r="K32" s="29">
        <v>435.8</v>
      </c>
      <c r="L32" s="29">
        <v>448.85</v>
      </c>
      <c r="M32" s="29">
        <v>478.68</v>
      </c>
      <c r="N32" s="29">
        <v>484.63</v>
      </c>
      <c r="O32" s="29">
        <v>509.38</v>
      </c>
      <c r="P32" s="29">
        <v>543.85</v>
      </c>
      <c r="Q32" s="29">
        <v>536.78</v>
      </c>
      <c r="R32" s="29">
        <v>547.63</v>
      </c>
      <c r="S32" s="41" t="s">
        <v>59</v>
      </c>
    </row>
    <row r="33" spans="1:19" ht="33" customHeight="1">
      <c r="A33" s="35"/>
      <c r="B33" s="35"/>
      <c r="C33" s="35"/>
      <c r="D33" s="27" t="s">
        <v>60</v>
      </c>
      <c r="E33" s="29">
        <v>739.52</v>
      </c>
      <c r="F33" s="29">
        <v>740.09</v>
      </c>
      <c r="G33" s="29">
        <v>748.91</v>
      </c>
      <c r="H33" s="29">
        <v>843.09</v>
      </c>
      <c r="I33" s="29">
        <v>940.42</v>
      </c>
      <c r="J33" s="29">
        <v>914.87</v>
      </c>
      <c r="K33" s="29">
        <v>953.89</v>
      </c>
      <c r="L33" s="29">
        <v>970.4</v>
      </c>
      <c r="M33" s="29">
        <v>996.12</v>
      </c>
      <c r="N33" s="29">
        <v>943.15</v>
      </c>
      <c r="O33" s="29">
        <v>961.96</v>
      </c>
      <c r="P33" s="29">
        <v>1014.53</v>
      </c>
      <c r="Q33" s="29">
        <v>978.4</v>
      </c>
      <c r="R33" s="29">
        <v>1101.79</v>
      </c>
      <c r="S33" s="41"/>
    </row>
    <row r="36" spans="1:19" s="20" customFormat="1">
      <c r="A36" s="30"/>
      <c r="B36" s="31"/>
      <c r="C36" s="30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1"/>
    </row>
  </sheetData>
  <mergeCells count="36">
    <mergeCell ref="B1:S1"/>
    <mergeCell ref="E2:R2"/>
    <mergeCell ref="C16:D16"/>
    <mergeCell ref="C17:D17"/>
    <mergeCell ref="C18:D18"/>
    <mergeCell ref="C4:C5"/>
    <mergeCell ref="C6:C8"/>
    <mergeCell ref="C9:C10"/>
    <mergeCell ref="C11:C13"/>
    <mergeCell ref="C14:C15"/>
    <mergeCell ref="A2:A3"/>
    <mergeCell ref="A4:A28"/>
    <mergeCell ref="A29:A33"/>
    <mergeCell ref="B4:B8"/>
    <mergeCell ref="B9:B13"/>
    <mergeCell ref="B14:B25"/>
    <mergeCell ref="B26:B27"/>
    <mergeCell ref="B29:B30"/>
    <mergeCell ref="B31:B33"/>
    <mergeCell ref="B28:D28"/>
    <mergeCell ref="C29:D29"/>
    <mergeCell ref="C30:D30"/>
    <mergeCell ref="C31:D31"/>
    <mergeCell ref="C20:C23"/>
    <mergeCell ref="C24:C25"/>
    <mergeCell ref="C26:C27"/>
    <mergeCell ref="C32:C33"/>
    <mergeCell ref="S2:S3"/>
    <mergeCell ref="S4:S8"/>
    <mergeCell ref="S9:S10"/>
    <mergeCell ref="S11:S12"/>
    <mergeCell ref="S14:S25"/>
    <mergeCell ref="S26:S27"/>
    <mergeCell ref="S32:S33"/>
    <mergeCell ref="B2:D3"/>
    <mergeCell ref="C19:D19"/>
  </mergeCells>
  <phoneticPr fontId="13" type="noConversion"/>
  <pageMargins left="0.118055555555556" right="0.156944444444444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2"/>
  <sheetViews>
    <sheetView zoomScale="60" zoomScaleNormal="60" workbookViewId="0">
      <selection activeCell="E8" sqref="E8"/>
    </sheetView>
  </sheetViews>
  <sheetFormatPr defaultColWidth="7.25" defaultRowHeight="14.25"/>
  <cols>
    <col min="1" max="1" width="19" style="1" customWidth="1"/>
    <col min="2" max="2" width="12.375" style="5" customWidth="1"/>
    <col min="3" max="3" width="13.5" style="6" customWidth="1"/>
    <col min="4" max="4" width="19.875" style="6" customWidth="1"/>
    <col min="5" max="5" width="15.875" style="1" customWidth="1"/>
    <col min="6" max="6" width="21.125" style="1" customWidth="1"/>
    <col min="7" max="7" width="15.5" style="1" customWidth="1"/>
    <col min="8" max="8" width="21.625" style="1" customWidth="1"/>
    <col min="9" max="9" width="17" style="1" customWidth="1"/>
    <col min="10" max="10" width="20.875" style="1" customWidth="1"/>
    <col min="11" max="11" width="16.25" style="1" customWidth="1"/>
    <col min="12" max="12" width="19.5" style="1" customWidth="1"/>
    <col min="13" max="13" width="16.125" style="1" customWidth="1"/>
    <col min="14" max="14" width="20.375" style="1" customWidth="1"/>
    <col min="15" max="15" width="16.625" style="1" customWidth="1"/>
    <col min="16" max="16" width="20.125" style="1" customWidth="1"/>
    <col min="17" max="17" width="15.75" style="1" customWidth="1"/>
    <col min="18" max="18" width="20.375" style="1" customWidth="1"/>
    <col min="19" max="19" width="15.75" style="1" customWidth="1"/>
    <col min="20" max="20" width="20.375" style="1" customWidth="1"/>
    <col min="21" max="21" width="16.125" style="1" customWidth="1"/>
    <col min="22" max="22" width="20.75" style="1" customWidth="1"/>
    <col min="23" max="23" width="16.25" style="1" customWidth="1"/>
    <col min="24" max="24" width="20.875" style="1" customWidth="1"/>
    <col min="25" max="25" width="17.125" style="1" customWidth="1"/>
    <col min="26" max="26" width="20.75" style="1" customWidth="1"/>
    <col min="27" max="27" width="17.125" style="1" customWidth="1"/>
    <col min="28" max="28" width="20.875" style="1" customWidth="1"/>
    <col min="29" max="29" width="17.125" style="1" customWidth="1"/>
    <col min="30" max="30" width="21.125" style="1" customWidth="1"/>
    <col min="31" max="31" width="17.125" style="1" customWidth="1"/>
    <col min="32" max="32" width="20.75" style="1" customWidth="1"/>
    <col min="33" max="33" width="11.25" style="7" customWidth="1"/>
    <col min="34" max="230" width="7.25" style="1"/>
    <col min="231" max="16384" width="7.25" style="8"/>
  </cols>
  <sheetData>
    <row r="1" spans="1:231" s="1" customFormat="1" ht="33" customHeight="1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HW1" s="8"/>
    </row>
    <row r="2" spans="1:231" s="2" customFormat="1" ht="24.95" customHeight="1">
      <c r="A2" s="63" t="s">
        <v>62</v>
      </c>
      <c r="B2" s="64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231" s="2" customFormat="1" ht="57.95" customHeight="1">
      <c r="A3" s="57" t="s">
        <v>63</v>
      </c>
      <c r="B3" s="57"/>
      <c r="C3" s="65" t="s">
        <v>64</v>
      </c>
      <c r="D3" s="65"/>
      <c r="E3" s="66" t="s">
        <v>65</v>
      </c>
      <c r="F3" s="67"/>
      <c r="G3" s="66" t="s">
        <v>66</v>
      </c>
      <c r="H3" s="67"/>
      <c r="I3" s="66" t="s">
        <v>67</v>
      </c>
      <c r="J3" s="67"/>
      <c r="K3" s="66" t="s">
        <v>68</v>
      </c>
      <c r="L3" s="67"/>
      <c r="M3" s="66" t="s">
        <v>69</v>
      </c>
      <c r="N3" s="67"/>
      <c r="O3" s="66" t="s">
        <v>70</v>
      </c>
      <c r="P3" s="67"/>
      <c r="Q3" s="66" t="s">
        <v>71</v>
      </c>
      <c r="R3" s="67"/>
      <c r="S3" s="66" t="s">
        <v>72</v>
      </c>
      <c r="T3" s="67"/>
      <c r="U3" s="68" t="s">
        <v>73</v>
      </c>
      <c r="V3" s="69"/>
      <c r="W3" s="66" t="s">
        <v>74</v>
      </c>
      <c r="X3" s="67"/>
      <c r="Y3" s="60" t="s">
        <v>75</v>
      </c>
      <c r="Z3" s="61"/>
      <c r="AA3" s="60" t="s">
        <v>76</v>
      </c>
      <c r="AB3" s="61"/>
      <c r="AC3" s="60" t="s">
        <v>77</v>
      </c>
      <c r="AD3" s="61"/>
      <c r="AE3" s="60" t="s">
        <v>78</v>
      </c>
      <c r="AF3" s="61"/>
      <c r="AG3" s="18" t="s">
        <v>79</v>
      </c>
    </row>
    <row r="4" spans="1:231" s="2" customFormat="1" ht="36" customHeight="1">
      <c r="A4" s="57"/>
      <c r="B4" s="57"/>
      <c r="C4" s="10" t="s">
        <v>80</v>
      </c>
      <c r="D4" s="10" t="s">
        <v>81</v>
      </c>
      <c r="E4" s="9" t="s">
        <v>82</v>
      </c>
      <c r="F4" s="9" t="s">
        <v>83</v>
      </c>
      <c r="G4" s="9" t="s">
        <v>82</v>
      </c>
      <c r="H4" s="9" t="s">
        <v>83</v>
      </c>
      <c r="I4" s="9" t="s">
        <v>82</v>
      </c>
      <c r="J4" s="9" t="s">
        <v>83</v>
      </c>
      <c r="K4" s="9" t="s">
        <v>82</v>
      </c>
      <c r="L4" s="9" t="s">
        <v>83</v>
      </c>
      <c r="M4" s="9" t="s">
        <v>82</v>
      </c>
      <c r="N4" s="9" t="s">
        <v>83</v>
      </c>
      <c r="O4" s="9" t="s">
        <v>82</v>
      </c>
      <c r="P4" s="9" t="s">
        <v>83</v>
      </c>
      <c r="Q4" s="9" t="s">
        <v>82</v>
      </c>
      <c r="R4" s="9" t="s">
        <v>83</v>
      </c>
      <c r="S4" s="9" t="s">
        <v>82</v>
      </c>
      <c r="T4" s="9" t="s">
        <v>83</v>
      </c>
      <c r="U4" s="9" t="s">
        <v>82</v>
      </c>
      <c r="V4" s="9" t="s">
        <v>83</v>
      </c>
      <c r="W4" s="9" t="s">
        <v>82</v>
      </c>
      <c r="X4" s="9" t="s">
        <v>83</v>
      </c>
      <c r="Y4" s="17" t="s">
        <v>82</v>
      </c>
      <c r="Z4" s="17" t="s">
        <v>83</v>
      </c>
      <c r="AA4" s="17" t="s">
        <v>82</v>
      </c>
      <c r="AB4" s="17" t="s">
        <v>83</v>
      </c>
      <c r="AC4" s="17" t="s">
        <v>82</v>
      </c>
      <c r="AD4" s="17" t="s">
        <v>83</v>
      </c>
      <c r="AE4" s="17" t="s">
        <v>82</v>
      </c>
      <c r="AF4" s="17" t="s">
        <v>83</v>
      </c>
      <c r="AG4" s="18"/>
    </row>
    <row r="5" spans="1:231" s="1" customFormat="1" ht="60" customHeight="1">
      <c r="A5" s="11" t="s">
        <v>52</v>
      </c>
      <c r="B5" s="11" t="s">
        <v>84</v>
      </c>
      <c r="C5" s="11" t="s">
        <v>85</v>
      </c>
      <c r="D5" s="12">
        <v>1084</v>
      </c>
      <c r="E5" s="12">
        <v>1296.8900000000001</v>
      </c>
      <c r="F5" s="13">
        <f>E5*$D5</f>
        <v>1405828.76</v>
      </c>
      <c r="G5" s="12">
        <v>1374.3</v>
      </c>
      <c r="H5" s="13">
        <f t="shared" ref="H5:H9" si="0">G5*$D5</f>
        <v>1489741.2</v>
      </c>
      <c r="I5" s="12">
        <v>1414.29</v>
      </c>
      <c r="J5" s="13">
        <f t="shared" ref="J5:J9" si="1">I5*$D5</f>
        <v>1533090.36</v>
      </c>
      <c r="K5" s="12">
        <v>1583.32</v>
      </c>
      <c r="L5" s="13">
        <f t="shared" ref="L5:L9" si="2">K5*$D5</f>
        <v>1716318.88</v>
      </c>
      <c r="M5" s="12">
        <v>1525.95</v>
      </c>
      <c r="N5" s="13">
        <f t="shared" ref="N5:N9" si="3">M5*$D5</f>
        <v>1654129.8</v>
      </c>
      <c r="O5" s="12">
        <v>1564.71</v>
      </c>
      <c r="P5" s="13">
        <f t="shared" ref="P5:P9" si="4">O5*$D5</f>
        <v>1696145.64</v>
      </c>
      <c r="Q5" s="12">
        <v>1700.95</v>
      </c>
      <c r="R5" s="13">
        <f t="shared" ref="R5:R9" si="5">Q5*$D5</f>
        <v>1843829.8</v>
      </c>
      <c r="S5" s="12">
        <v>1685.37</v>
      </c>
      <c r="T5" s="13">
        <f t="shared" ref="T5:T9" si="6">S5*$D5</f>
        <v>1826941.08</v>
      </c>
      <c r="U5" s="12">
        <v>1832.5</v>
      </c>
      <c r="V5" s="13">
        <f t="shared" ref="V5:V9" si="7">U5*$D5</f>
        <v>1986430</v>
      </c>
      <c r="W5" s="12">
        <v>1906.71</v>
      </c>
      <c r="X5" s="13">
        <f t="shared" ref="X5:X9" si="8">W5*$D5</f>
        <v>2066873.64</v>
      </c>
      <c r="Y5" s="12">
        <v>2050.4</v>
      </c>
      <c r="Z5" s="13">
        <f t="shared" ref="Z5:Z9" si="9">Y5*$D5</f>
        <v>2222633.6</v>
      </c>
      <c r="AA5" s="12">
        <v>2197.38</v>
      </c>
      <c r="AB5" s="13">
        <f t="shared" ref="AB5:AB9" si="10">AA5*$D5</f>
        <v>2381959.92</v>
      </c>
      <c r="AC5" s="12">
        <v>2019.41</v>
      </c>
      <c r="AD5" s="13">
        <f t="shared" ref="AD5:AD9" si="11">AC5*$D5</f>
        <v>2189040.44</v>
      </c>
      <c r="AE5" s="12">
        <v>2412.08</v>
      </c>
      <c r="AF5" s="13">
        <f t="shared" ref="AF5:AF9" si="12">AE5*$D5</f>
        <v>2614694.7200000002</v>
      </c>
      <c r="AG5" s="12"/>
      <c r="HW5" s="8"/>
    </row>
    <row r="6" spans="1:231" s="1" customFormat="1" ht="60" customHeight="1">
      <c r="A6" s="54" t="s">
        <v>86</v>
      </c>
      <c r="B6" s="11" t="s">
        <v>87</v>
      </c>
      <c r="C6" s="11" t="s">
        <v>85</v>
      </c>
      <c r="D6" s="12">
        <v>225</v>
      </c>
      <c r="E6" s="12">
        <v>114.62</v>
      </c>
      <c r="F6" s="13">
        <f>E6*$D6</f>
        <v>25789.5</v>
      </c>
      <c r="G6" s="12">
        <v>121.47</v>
      </c>
      <c r="H6" s="13">
        <f t="shared" si="0"/>
        <v>27330.75</v>
      </c>
      <c r="I6" s="12">
        <v>125</v>
      </c>
      <c r="J6" s="13">
        <f t="shared" si="1"/>
        <v>28125</v>
      </c>
      <c r="K6" s="12">
        <v>139.94</v>
      </c>
      <c r="L6" s="13">
        <f t="shared" si="2"/>
        <v>31486.5</v>
      </c>
      <c r="M6" s="12">
        <v>134.87</v>
      </c>
      <c r="N6" s="13">
        <f t="shared" si="3"/>
        <v>30345.75</v>
      </c>
      <c r="O6" s="12">
        <v>138.29</v>
      </c>
      <c r="P6" s="13">
        <f t="shared" si="4"/>
        <v>31115.25</v>
      </c>
      <c r="Q6" s="12">
        <v>150.34</v>
      </c>
      <c r="R6" s="13">
        <f t="shared" si="5"/>
        <v>33826.5</v>
      </c>
      <c r="S6" s="12">
        <v>148.96</v>
      </c>
      <c r="T6" s="13">
        <f t="shared" si="6"/>
        <v>33516</v>
      </c>
      <c r="U6" s="12">
        <v>161.96</v>
      </c>
      <c r="V6" s="13">
        <f t="shared" si="7"/>
        <v>36441</v>
      </c>
      <c r="W6" s="12">
        <v>168.52</v>
      </c>
      <c r="X6" s="13">
        <f t="shared" si="8"/>
        <v>37917</v>
      </c>
      <c r="Y6" s="12">
        <v>181.22</v>
      </c>
      <c r="Z6" s="13">
        <f t="shared" si="9"/>
        <v>40774.5</v>
      </c>
      <c r="AA6" s="12">
        <v>194.21</v>
      </c>
      <c r="AB6" s="13">
        <f t="shared" si="10"/>
        <v>43697.25</v>
      </c>
      <c r="AC6" s="12">
        <v>178.48</v>
      </c>
      <c r="AD6" s="13">
        <f t="shared" si="11"/>
        <v>40158</v>
      </c>
      <c r="AE6" s="12">
        <v>213.19</v>
      </c>
      <c r="AF6" s="13">
        <f t="shared" si="12"/>
        <v>47967.75</v>
      </c>
      <c r="AG6" s="12"/>
      <c r="HW6" s="8"/>
    </row>
    <row r="7" spans="1:231" s="1" customFormat="1" ht="89.1" customHeight="1">
      <c r="A7" s="55"/>
      <c r="B7" s="11" t="s">
        <v>88</v>
      </c>
      <c r="C7" s="11" t="s">
        <v>89</v>
      </c>
      <c r="D7" s="12">
        <v>3212</v>
      </c>
      <c r="E7" s="12">
        <v>57.77</v>
      </c>
      <c r="F7" s="13">
        <f>E7*$D7</f>
        <v>185557.24</v>
      </c>
      <c r="G7" s="12">
        <v>61.22</v>
      </c>
      <c r="H7" s="13">
        <f t="shared" si="0"/>
        <v>196638.64</v>
      </c>
      <c r="I7" s="12">
        <v>63</v>
      </c>
      <c r="J7" s="13">
        <f t="shared" si="1"/>
        <v>202356</v>
      </c>
      <c r="K7" s="12">
        <v>70.53</v>
      </c>
      <c r="L7" s="13">
        <f t="shared" si="2"/>
        <v>226542.36</v>
      </c>
      <c r="M7" s="12">
        <v>67.97</v>
      </c>
      <c r="N7" s="13">
        <f t="shared" si="3"/>
        <v>218319.64</v>
      </c>
      <c r="O7" s="12">
        <v>69.7</v>
      </c>
      <c r="P7" s="13">
        <f t="shared" si="4"/>
        <v>223876.4</v>
      </c>
      <c r="Q7" s="12">
        <v>75.77</v>
      </c>
      <c r="R7" s="13">
        <f t="shared" si="5"/>
        <v>243373.24</v>
      </c>
      <c r="S7" s="12">
        <v>75.069999999999993</v>
      </c>
      <c r="T7" s="13">
        <f t="shared" si="6"/>
        <v>241124.84</v>
      </c>
      <c r="U7" s="12">
        <v>81.63</v>
      </c>
      <c r="V7" s="13">
        <f t="shared" si="7"/>
        <v>262195.56</v>
      </c>
      <c r="W7" s="12">
        <v>84.93</v>
      </c>
      <c r="X7" s="13">
        <f t="shared" si="8"/>
        <v>272795.15999999997</v>
      </c>
      <c r="Y7" s="12">
        <v>91.33</v>
      </c>
      <c r="Z7" s="13">
        <f t="shared" si="9"/>
        <v>293351.96000000002</v>
      </c>
      <c r="AA7" s="12">
        <v>97.88</v>
      </c>
      <c r="AB7" s="13">
        <f t="shared" si="10"/>
        <v>314390.56</v>
      </c>
      <c r="AC7" s="12">
        <v>89.95</v>
      </c>
      <c r="AD7" s="13">
        <f t="shared" si="11"/>
        <v>288919.40000000002</v>
      </c>
      <c r="AE7" s="12">
        <v>107.44</v>
      </c>
      <c r="AF7" s="13">
        <f t="shared" si="12"/>
        <v>345097.28</v>
      </c>
      <c r="AG7" s="12"/>
      <c r="HW7" s="8"/>
    </row>
    <row r="8" spans="1:231" s="1" customFormat="1" ht="60" customHeight="1">
      <c r="A8" s="55"/>
      <c r="B8" s="11" t="s">
        <v>90</v>
      </c>
      <c r="C8" s="11" t="s">
        <v>89</v>
      </c>
      <c r="D8" s="12">
        <v>6788</v>
      </c>
      <c r="E8" s="12">
        <v>23.21</v>
      </c>
      <c r="F8" s="13">
        <f>E8*$D8</f>
        <v>157549.48000000001</v>
      </c>
      <c r="G8" s="12">
        <v>24.59</v>
      </c>
      <c r="H8" s="13">
        <f t="shared" si="0"/>
        <v>166916.92000000001</v>
      </c>
      <c r="I8" s="12">
        <v>25.31</v>
      </c>
      <c r="J8" s="13">
        <f t="shared" si="1"/>
        <v>171804.28</v>
      </c>
      <c r="K8" s="12">
        <v>28.33</v>
      </c>
      <c r="L8" s="13">
        <f t="shared" si="2"/>
        <v>192304.04</v>
      </c>
      <c r="M8" s="12">
        <v>27.3</v>
      </c>
      <c r="N8" s="13">
        <f t="shared" si="3"/>
        <v>185312.4</v>
      </c>
      <c r="O8" s="12">
        <v>28</v>
      </c>
      <c r="P8" s="13">
        <f t="shared" si="4"/>
        <v>190064</v>
      </c>
      <c r="Q8" s="12">
        <v>30.43</v>
      </c>
      <c r="R8" s="13">
        <f t="shared" si="5"/>
        <v>206558.84</v>
      </c>
      <c r="S8" s="12">
        <v>30.16</v>
      </c>
      <c r="T8" s="13">
        <f t="shared" si="6"/>
        <v>204726.08</v>
      </c>
      <c r="U8" s="12">
        <v>32.79</v>
      </c>
      <c r="V8" s="13">
        <f t="shared" si="7"/>
        <v>222578.52</v>
      </c>
      <c r="W8" s="12">
        <v>34.119999999999997</v>
      </c>
      <c r="X8" s="13">
        <f t="shared" si="8"/>
        <v>231606.56</v>
      </c>
      <c r="Y8" s="12">
        <v>36.69</v>
      </c>
      <c r="Z8" s="13">
        <f t="shared" si="9"/>
        <v>249051.72</v>
      </c>
      <c r="AA8" s="12">
        <v>39.32</v>
      </c>
      <c r="AB8" s="13">
        <f t="shared" si="10"/>
        <v>266904.15999999997</v>
      </c>
      <c r="AC8" s="12">
        <v>36.130000000000003</v>
      </c>
      <c r="AD8" s="13">
        <f t="shared" si="11"/>
        <v>245250.44</v>
      </c>
      <c r="AE8" s="12">
        <v>43.16</v>
      </c>
      <c r="AF8" s="13">
        <f t="shared" si="12"/>
        <v>292970.08</v>
      </c>
      <c r="AG8" s="12"/>
      <c r="HW8" s="8"/>
    </row>
    <row r="9" spans="1:231" s="1" customFormat="1" ht="60" customHeight="1">
      <c r="A9" s="56"/>
      <c r="B9" s="11" t="s">
        <v>91</v>
      </c>
      <c r="C9" s="11" t="s">
        <v>89</v>
      </c>
      <c r="D9" s="12">
        <v>10000</v>
      </c>
      <c r="E9" s="12">
        <v>28.24</v>
      </c>
      <c r="F9" s="13">
        <f>E9*$D9</f>
        <v>282400</v>
      </c>
      <c r="G9" s="12">
        <v>29.93</v>
      </c>
      <c r="H9" s="13">
        <f t="shared" si="0"/>
        <v>299300</v>
      </c>
      <c r="I9" s="12">
        <v>30.8</v>
      </c>
      <c r="J9" s="13">
        <f t="shared" si="1"/>
        <v>308000</v>
      </c>
      <c r="K9" s="12">
        <v>34.479999999999997</v>
      </c>
      <c r="L9" s="13">
        <f t="shared" si="2"/>
        <v>344800</v>
      </c>
      <c r="M9" s="12">
        <v>33.229999999999997</v>
      </c>
      <c r="N9" s="13">
        <f t="shared" si="3"/>
        <v>332300</v>
      </c>
      <c r="O9" s="12">
        <v>34.08</v>
      </c>
      <c r="P9" s="13">
        <f t="shared" si="4"/>
        <v>340800</v>
      </c>
      <c r="Q9" s="12">
        <v>37.04</v>
      </c>
      <c r="R9" s="13">
        <f t="shared" si="5"/>
        <v>370400</v>
      </c>
      <c r="S9" s="12">
        <v>36.700000000000003</v>
      </c>
      <c r="T9" s="13">
        <f t="shared" si="6"/>
        <v>367000</v>
      </c>
      <c r="U9" s="12">
        <v>39.909999999999997</v>
      </c>
      <c r="V9" s="13">
        <f t="shared" si="7"/>
        <v>399100</v>
      </c>
      <c r="W9" s="12">
        <v>41.52</v>
      </c>
      <c r="X9" s="13">
        <f t="shared" si="8"/>
        <v>415200</v>
      </c>
      <c r="Y9" s="12">
        <v>44.65</v>
      </c>
      <c r="Z9" s="13">
        <f t="shared" si="9"/>
        <v>446500</v>
      </c>
      <c r="AA9" s="12">
        <v>47.85</v>
      </c>
      <c r="AB9" s="13">
        <f t="shared" si="10"/>
        <v>478500</v>
      </c>
      <c r="AC9" s="12">
        <v>43.98</v>
      </c>
      <c r="AD9" s="13">
        <f t="shared" si="11"/>
        <v>439800</v>
      </c>
      <c r="AE9" s="12">
        <v>52.53</v>
      </c>
      <c r="AF9" s="13">
        <f t="shared" si="12"/>
        <v>525300</v>
      </c>
      <c r="AG9" s="12"/>
      <c r="HW9" s="8"/>
    </row>
    <row r="10" spans="1:231" s="1" customFormat="1" ht="56.1" customHeight="1">
      <c r="A10" s="62" t="s">
        <v>92</v>
      </c>
      <c r="B10" s="62"/>
      <c r="C10" s="11"/>
      <c r="D10" s="12"/>
      <c r="E10" s="58">
        <f>F5+F6+F7+F8+F9</f>
        <v>2057124.98</v>
      </c>
      <c r="F10" s="58"/>
      <c r="G10" s="58">
        <f>H5+H6+H7+H8+H9</f>
        <v>2179927.5099999998</v>
      </c>
      <c r="H10" s="58"/>
      <c r="I10" s="58">
        <f>J5+J6+J7+J8+J9</f>
        <v>2243375.64</v>
      </c>
      <c r="J10" s="58"/>
      <c r="K10" s="58">
        <f>L5+L6+L7+L8+L9</f>
        <v>2511451.7799999998</v>
      </c>
      <c r="L10" s="58"/>
      <c r="M10" s="58">
        <f>N5+N6+N7+N8+N9</f>
        <v>2420407.59</v>
      </c>
      <c r="N10" s="58"/>
      <c r="O10" s="58">
        <f>P5+P6+P7+P8+P9</f>
        <v>2482001.29</v>
      </c>
      <c r="P10" s="58"/>
      <c r="Q10" s="58">
        <f>R5+R6+R7+R8+R9</f>
        <v>2697988.38</v>
      </c>
      <c r="R10" s="58"/>
      <c r="S10" s="58">
        <f>T5+T6+T7+T8+T9</f>
        <v>2673308</v>
      </c>
      <c r="T10" s="58"/>
      <c r="U10" s="58">
        <f>V5+V6+V7+V8+V9</f>
        <v>2906745.08</v>
      </c>
      <c r="V10" s="58"/>
      <c r="W10" s="58">
        <f>X5+X6+X7+X8+X9</f>
        <v>3024392.36</v>
      </c>
      <c r="X10" s="58"/>
      <c r="Y10" s="58">
        <f>Z5+Z6+Z7+Z8+Z9</f>
        <v>3252311.78</v>
      </c>
      <c r="Z10" s="58"/>
      <c r="AA10" s="58">
        <f>AB5+AB6+AB7+AB8+AB9</f>
        <v>3485451.89</v>
      </c>
      <c r="AB10" s="58"/>
      <c r="AC10" s="58">
        <f>AD5+AD6+AD7+AD8+AD9</f>
        <v>3203168.28</v>
      </c>
      <c r="AD10" s="58"/>
      <c r="AE10" s="58">
        <f>AF5+AF6+AF7+AF8+AF9</f>
        <v>3826029.83</v>
      </c>
      <c r="AF10" s="58"/>
      <c r="AG10" s="12"/>
      <c r="HW10" s="8"/>
    </row>
    <row r="11" spans="1:231" s="3" customFormat="1" ht="68.099999999999994" customHeight="1">
      <c r="A11" s="59" t="s">
        <v>93</v>
      </c>
      <c r="B11" s="59"/>
      <c r="C11" s="15"/>
      <c r="D11" s="16"/>
      <c r="E11" s="58">
        <f>E10/10000</f>
        <v>205.71249800000001</v>
      </c>
      <c r="F11" s="58"/>
      <c r="G11" s="58">
        <f>G10/10000</f>
        <v>217.992751</v>
      </c>
      <c r="H11" s="58"/>
      <c r="I11" s="58">
        <f>I10/10000</f>
        <v>224.33756399999999</v>
      </c>
      <c r="J11" s="58"/>
      <c r="K11" s="58">
        <f>K10/10000</f>
        <v>251.14517799999999</v>
      </c>
      <c r="L11" s="58"/>
      <c r="M11" s="58">
        <f>M10/10000</f>
        <v>242.04075900000001</v>
      </c>
      <c r="N11" s="58"/>
      <c r="O11" s="58">
        <f>O10/10000</f>
        <v>248.200129</v>
      </c>
      <c r="P11" s="58"/>
      <c r="Q11" s="58">
        <f>Q10/10000</f>
        <v>269.79883799999999</v>
      </c>
      <c r="R11" s="58"/>
      <c r="S11" s="58">
        <f>S10/10000</f>
        <v>267.33080000000001</v>
      </c>
      <c r="T11" s="58"/>
      <c r="U11" s="58">
        <f>U10/10000</f>
        <v>290.674508</v>
      </c>
      <c r="V11" s="58"/>
      <c r="W11" s="58">
        <f>W10/10000</f>
        <v>302.43923599999999</v>
      </c>
      <c r="X11" s="58"/>
      <c r="Y11" s="58">
        <f>Y10/10000</f>
        <v>325.231178</v>
      </c>
      <c r="Z11" s="58"/>
      <c r="AA11" s="58">
        <f>AA10/10000</f>
        <v>348.54518899999999</v>
      </c>
      <c r="AB11" s="58"/>
      <c r="AC11" s="58">
        <f>AC10/10000</f>
        <v>320.31682799999999</v>
      </c>
      <c r="AD11" s="58"/>
      <c r="AE11" s="58">
        <f>AE10/10000</f>
        <v>382.60298299999999</v>
      </c>
      <c r="AF11" s="58"/>
      <c r="AG11" s="14"/>
    </row>
    <row r="12" spans="1:231" s="4" customFormat="1" ht="324" customHeight="1">
      <c r="A12" s="51" t="s">
        <v>94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</row>
  </sheetData>
  <mergeCells count="50">
    <mergeCell ref="AA3:AB3"/>
    <mergeCell ref="AC3:AD3"/>
    <mergeCell ref="AC10:AD10"/>
    <mergeCell ref="AE10:AF10"/>
    <mergeCell ref="A1:AG1"/>
    <mergeCell ref="A2:AG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I11:J11"/>
    <mergeCell ref="K11:L11"/>
    <mergeCell ref="AE3:AF3"/>
    <mergeCell ref="A10:B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12:AG12"/>
    <mergeCell ref="A6:A9"/>
    <mergeCell ref="A3:B4"/>
    <mergeCell ref="W11:X11"/>
    <mergeCell ref="Y11:Z11"/>
    <mergeCell ref="AA11:AB11"/>
    <mergeCell ref="AC11:AD11"/>
    <mergeCell ref="AE11:AF11"/>
    <mergeCell ref="M11:N11"/>
    <mergeCell ref="O11:P11"/>
    <mergeCell ref="Q11:R11"/>
    <mergeCell ref="S11:T11"/>
    <mergeCell ref="U11:V11"/>
    <mergeCell ref="A11:B11"/>
    <mergeCell ref="E11:F11"/>
    <mergeCell ref="G11:H11"/>
  </mergeCells>
  <phoneticPr fontId="13" type="noConversion"/>
  <pageMargins left="0.75" right="0.75" top="1" bottom="1" header="0.5" footer="0.5"/>
  <ignoredErrors>
    <ignoredError sqref="G10:A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计税成本标准</vt:lpstr>
      <vt:lpstr>绿化工程指标细目组成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2023-06-05T07:58:00Z</dcterms:created>
  <dcterms:modified xsi:type="dcterms:W3CDTF">2023-11-20T06:29:48Z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5A59AFB859354D63B2F27DBDB43AB733</vt:lpwstr>
  </property>
  <property fmtid="{D5CDD505-2E9C-101B-9397-08002B2CF9AE}" pid="3" name="KSOProductBuildVer">
    <vt:lpwstr>2052-11.1.0.12358</vt:lpwstr>
  </property>
</Properties>
</file>